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6AB61B2-64C1-4CDE-8765-7CC0BEF0D57C}" xr6:coauthVersionLast="45" xr6:coauthVersionMax="45" xr10:uidLastSave="{00000000-0000-0000-0000-000000000000}"/>
  <bookViews>
    <workbookView xWindow="-120" yWindow="-120" windowWidth="24240" windowHeight="13140" tabRatio="960" activeTab="4" xr2:uid="{00000000-000D-0000-FFFF-FFFF00000000}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</sheets>
  <externalReferences>
    <externalReference r:id="rId6"/>
  </externalReferences>
  <definedNames>
    <definedName name="_xlnm._FilterDatabase" localSheetId="1" hidden="1">'Приложение 2'!$A$6:$L$120</definedName>
    <definedName name="_xlnm._FilterDatabase" localSheetId="2" hidden="1">'Приложение 3'!$A$6:$H$300</definedName>
    <definedName name="_xlnm._FilterDatabase" localSheetId="3" hidden="1">'Приложение 4'!$A$6:$L$146</definedName>
    <definedName name="_xlnm.Print_Titles" localSheetId="4">'Приложение 5'!$11:$11</definedName>
    <definedName name="_xlnm.Print_Area" localSheetId="0">'Приложение 1'!$A$1:$E$32</definedName>
    <definedName name="_xlnm.Print_Area" localSheetId="4">'Приложение 5'!$A$1:$E$34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9" i="2" l="1"/>
  <c r="K118" i="2" s="1"/>
  <c r="K117" i="2" s="1"/>
  <c r="K116" i="2" s="1"/>
  <c r="K115" i="2" s="1"/>
  <c r="K114" i="2" s="1"/>
  <c r="K113" i="2" s="1"/>
  <c r="J119" i="2"/>
  <c r="J118" i="2"/>
  <c r="J117" i="2" s="1"/>
  <c r="J116" i="2" s="1"/>
  <c r="J115" i="2" s="1"/>
  <c r="J114" i="2" s="1"/>
  <c r="J113" i="2" s="1"/>
  <c r="K111" i="2"/>
  <c r="K110" i="2" s="1"/>
  <c r="J111" i="2"/>
  <c r="J110" i="2" s="1"/>
  <c r="I111" i="2"/>
  <c r="I110" i="2"/>
  <c r="I107" i="2" s="1"/>
  <c r="I106" i="2" s="1"/>
  <c r="K104" i="2"/>
  <c r="J104" i="2"/>
  <c r="J103" i="2" s="1"/>
  <c r="J102" i="2" s="1"/>
  <c r="J101" i="2" s="1"/>
  <c r="J100" i="2" s="1"/>
  <c r="J99" i="2" s="1"/>
  <c r="I104" i="2"/>
  <c r="I103" i="2" s="1"/>
  <c r="I102" i="2" s="1"/>
  <c r="I101" i="2" s="1"/>
  <c r="I100" i="2" s="1"/>
  <c r="I99" i="2" s="1"/>
  <c r="K103" i="2"/>
  <c r="K102" i="2" s="1"/>
  <c r="K101" i="2" s="1"/>
  <c r="K100" i="2" s="1"/>
  <c r="K99" i="2" s="1"/>
  <c r="K97" i="2"/>
  <c r="K96" i="2" s="1"/>
  <c r="K95" i="2" s="1"/>
  <c r="K94" i="2" s="1"/>
  <c r="J97" i="2"/>
  <c r="J96" i="2" s="1"/>
  <c r="J95" i="2" s="1"/>
  <c r="J94" i="2" s="1"/>
  <c r="I97" i="2"/>
  <c r="I96" i="2"/>
  <c r="I95" i="2" s="1"/>
  <c r="I94" i="2" s="1"/>
  <c r="K92" i="2"/>
  <c r="K91" i="2" s="1"/>
  <c r="J92" i="2"/>
  <c r="J91" i="2" s="1"/>
  <c r="I92" i="2"/>
  <c r="I91" i="2"/>
  <c r="K89" i="2"/>
  <c r="J89" i="2"/>
  <c r="J88" i="2" s="1"/>
  <c r="I89" i="2"/>
  <c r="I88" i="2" s="1"/>
  <c r="K88" i="2"/>
  <c r="K86" i="2"/>
  <c r="K85" i="2" s="1"/>
  <c r="K84" i="2" s="1"/>
  <c r="K83" i="2" s="1"/>
  <c r="K82" i="2" s="1"/>
  <c r="K81" i="2" s="1"/>
  <c r="J86" i="2"/>
  <c r="J85" i="2" s="1"/>
  <c r="J84" i="2" s="1"/>
  <c r="I86" i="2"/>
  <c r="I85" i="2" s="1"/>
  <c r="I84" i="2" s="1"/>
  <c r="I83" i="2" s="1"/>
  <c r="I82" i="2" s="1"/>
  <c r="I81" i="2" s="1"/>
  <c r="K79" i="2"/>
  <c r="K78" i="2" s="1"/>
  <c r="K75" i="2" s="1"/>
  <c r="J79" i="2"/>
  <c r="I79" i="2"/>
  <c r="I78" i="2" s="1"/>
  <c r="J78" i="2"/>
  <c r="J77" i="2" s="1"/>
  <c r="J76" i="2" s="1"/>
  <c r="K72" i="2"/>
  <c r="K71" i="2" s="1"/>
  <c r="J72" i="2"/>
  <c r="J71" i="2" s="1"/>
  <c r="I72" i="2"/>
  <c r="I71" i="2"/>
  <c r="I70" i="2" s="1"/>
  <c r="I67" i="2"/>
  <c r="I66" i="2" s="1"/>
  <c r="K64" i="2"/>
  <c r="J64" i="2"/>
  <c r="I64" i="2"/>
  <c r="K62" i="2"/>
  <c r="J62" i="2"/>
  <c r="J61" i="2" s="1"/>
  <c r="I62" i="2"/>
  <c r="I61" i="2"/>
  <c r="I58" i="2" s="1"/>
  <c r="I55" i="2"/>
  <c r="I54" i="2" s="1"/>
  <c r="I53" i="2" s="1"/>
  <c r="I52" i="2" s="1"/>
  <c r="I51" i="2" s="1"/>
  <c r="K49" i="2"/>
  <c r="K48" i="2" s="1"/>
  <c r="K47" i="2" s="1"/>
  <c r="K46" i="2" s="1"/>
  <c r="K45" i="2" s="1"/>
  <c r="J49" i="2"/>
  <c r="J48" i="2" s="1"/>
  <c r="J47" i="2" s="1"/>
  <c r="J46" i="2" s="1"/>
  <c r="J45" i="2" s="1"/>
  <c r="I49" i="2"/>
  <c r="I48" i="2" s="1"/>
  <c r="I47" i="2" s="1"/>
  <c r="I46" i="2" s="1"/>
  <c r="I45" i="2" s="1"/>
  <c r="K43" i="2"/>
  <c r="J43" i="2"/>
  <c r="J42" i="2" s="1"/>
  <c r="J41" i="2" s="1"/>
  <c r="J40" i="2" s="1"/>
  <c r="I43" i="2"/>
  <c r="I42" i="2" s="1"/>
  <c r="I41" i="2" s="1"/>
  <c r="I40" i="2" s="1"/>
  <c r="K42" i="2"/>
  <c r="K41" i="2" s="1"/>
  <c r="K40" i="2" s="1"/>
  <c r="I37" i="2"/>
  <c r="K35" i="2"/>
  <c r="J35" i="2"/>
  <c r="I35" i="2"/>
  <c r="I34" i="2" s="1"/>
  <c r="K32" i="2"/>
  <c r="J32" i="2"/>
  <c r="I32" i="2"/>
  <c r="K30" i="2"/>
  <c r="J30" i="2"/>
  <c r="I30" i="2"/>
  <c r="I27" i="2" s="1"/>
  <c r="K28" i="2"/>
  <c r="J28" i="2"/>
  <c r="I28" i="2"/>
  <c r="J27" i="2"/>
  <c r="K25" i="2"/>
  <c r="J25" i="2"/>
  <c r="J24" i="2" s="1"/>
  <c r="I25" i="2"/>
  <c r="I24" i="2" s="1"/>
  <c r="K24" i="2"/>
  <c r="K18" i="2"/>
  <c r="K17" i="2" s="1"/>
  <c r="J18" i="2"/>
  <c r="I18" i="2"/>
  <c r="I17" i="2" s="1"/>
  <c r="J17" i="2"/>
  <c r="K15" i="2"/>
  <c r="K14" i="2" s="1"/>
  <c r="K13" i="2" s="1"/>
  <c r="K12" i="2" s="1"/>
  <c r="K11" i="2" s="1"/>
  <c r="K10" i="2" s="1"/>
  <c r="J15" i="2"/>
  <c r="J14" i="2" s="1"/>
  <c r="J13" i="2" s="1"/>
  <c r="J12" i="2" s="1"/>
  <c r="J11" i="2" s="1"/>
  <c r="J10" i="2" s="1"/>
  <c r="I15" i="2"/>
  <c r="I14" i="2" s="1"/>
  <c r="J107" i="4"/>
  <c r="J106" i="4" s="1"/>
  <c r="J108" i="4"/>
  <c r="J110" i="4"/>
  <c r="J109" i="4" s="1"/>
  <c r="J16" i="4"/>
  <c r="J15" i="4"/>
  <c r="J14" i="4" s="1"/>
  <c r="J13" i="4" s="1"/>
  <c r="J12" i="4" s="1"/>
  <c r="J39" i="4"/>
  <c r="J38" i="4" s="1"/>
  <c r="J37" i="4" s="1"/>
  <c r="J50" i="4"/>
  <c r="J49" i="4"/>
  <c r="J48" i="4" s="1"/>
  <c r="J47" i="4" s="1"/>
  <c r="J46" i="4" s="1"/>
  <c r="D12" i="13"/>
  <c r="E12" i="13"/>
  <c r="C12" i="13"/>
  <c r="J122" i="4"/>
  <c r="J121" i="4" s="1"/>
  <c r="J120" i="4"/>
  <c r="J119" i="4" s="1"/>
  <c r="J118" i="4" s="1"/>
  <c r="J92" i="4"/>
  <c r="J91" i="4" s="1"/>
  <c r="J90" i="4" s="1"/>
  <c r="J89" i="4" s="1"/>
  <c r="J88" i="4" s="1"/>
  <c r="J87" i="4" s="1"/>
  <c r="J86" i="4" s="1"/>
  <c r="J55" i="3"/>
  <c r="J54" i="3" s="1"/>
  <c r="J53" i="3" s="1"/>
  <c r="J52" i="3"/>
  <c r="J51" i="3"/>
  <c r="E31" i="10"/>
  <c r="E30" i="10"/>
  <c r="D31" i="10"/>
  <c r="D30" i="10"/>
  <c r="C31" i="10"/>
  <c r="C30" i="10"/>
  <c r="E28" i="10"/>
  <c r="E25" i="10" s="1"/>
  <c r="E12" i="10" s="1"/>
  <c r="E11" i="10" s="1"/>
  <c r="D28" i="10"/>
  <c r="C28" i="10"/>
  <c r="E26" i="10"/>
  <c r="D26" i="10"/>
  <c r="C26" i="10"/>
  <c r="C25" i="10" s="1"/>
  <c r="C12" i="10" s="1"/>
  <c r="C11" i="10" s="1"/>
  <c r="C23" i="10"/>
  <c r="C19" i="10"/>
  <c r="C18" i="10" s="1"/>
  <c r="E16" i="10"/>
  <c r="E13" i="10" s="1"/>
  <c r="D16" i="10"/>
  <c r="C16" i="10"/>
  <c r="C13" i="10" s="1"/>
  <c r="E14" i="10"/>
  <c r="D14" i="10"/>
  <c r="D13" i="10" s="1"/>
  <c r="C14" i="10"/>
  <c r="L43" i="3"/>
  <c r="L42" i="3"/>
  <c r="K43" i="3"/>
  <c r="K42" i="3" s="1"/>
  <c r="J43" i="3"/>
  <c r="J42" i="3"/>
  <c r="L50" i="4"/>
  <c r="L49" i="4" s="1"/>
  <c r="L48" i="4"/>
  <c r="L47" i="4" s="1"/>
  <c r="L46" i="4" s="1"/>
  <c r="K50" i="4"/>
  <c r="K49" i="4"/>
  <c r="K48" i="4" s="1"/>
  <c r="K47" i="4"/>
  <c r="K46" i="4" s="1"/>
  <c r="E20" i="13"/>
  <c r="D20" i="13"/>
  <c r="C20" i="13"/>
  <c r="K22" i="4"/>
  <c r="K21" i="4"/>
  <c r="K20" i="4"/>
  <c r="K19" i="4" s="1"/>
  <c r="K18" i="4" s="1"/>
  <c r="L22" i="4"/>
  <c r="L21" i="4"/>
  <c r="L20" i="4" s="1"/>
  <c r="L19" i="4" s="1"/>
  <c r="L18" i="4" s="1"/>
  <c r="K145" i="4"/>
  <c r="K144" i="4"/>
  <c r="K143" i="4" s="1"/>
  <c r="K142" i="4" s="1"/>
  <c r="K141" i="4" s="1"/>
  <c r="L145" i="4"/>
  <c r="L144" i="4" s="1"/>
  <c r="L143" i="4"/>
  <c r="L142" i="4"/>
  <c r="L141" i="4" s="1"/>
  <c r="J145" i="4"/>
  <c r="J144" i="4"/>
  <c r="J143" i="4"/>
  <c r="J142" i="4" s="1"/>
  <c r="J141" i="4" s="1"/>
  <c r="L139" i="4"/>
  <c r="L138" i="4" s="1"/>
  <c r="L137" i="4" s="1"/>
  <c r="L136" i="4" s="1"/>
  <c r="J139" i="4"/>
  <c r="J138" i="4"/>
  <c r="J137" i="4"/>
  <c r="J136" i="4" s="1"/>
  <c r="J130" i="4" s="1"/>
  <c r="K139" i="4"/>
  <c r="K138" i="4" s="1"/>
  <c r="K137" i="4"/>
  <c r="K136" i="4" s="1"/>
  <c r="L134" i="4"/>
  <c r="L133" i="4"/>
  <c r="L132" i="4" s="1"/>
  <c r="L131" i="4" s="1"/>
  <c r="K134" i="4"/>
  <c r="K133" i="4"/>
  <c r="K132" i="4"/>
  <c r="K131" i="4" s="1"/>
  <c r="K130" i="4" s="1"/>
  <c r="J134" i="4"/>
  <c r="J133" i="4"/>
  <c r="J132" i="4"/>
  <c r="J131" i="4" s="1"/>
  <c r="K128" i="4"/>
  <c r="K127" i="4" s="1"/>
  <c r="K126" i="4"/>
  <c r="K125" i="4" s="1"/>
  <c r="K124" i="4" s="1"/>
  <c r="L128" i="4"/>
  <c r="L127" i="4" s="1"/>
  <c r="L126" i="4" s="1"/>
  <c r="L125" i="4"/>
  <c r="L124" i="4"/>
  <c r="J128" i="4"/>
  <c r="J127" i="4" s="1"/>
  <c r="J126" i="4" s="1"/>
  <c r="J125" i="4"/>
  <c r="J124" i="4"/>
  <c r="L116" i="4"/>
  <c r="L115" i="4"/>
  <c r="L114" i="4"/>
  <c r="L113" i="4"/>
  <c r="L112" i="4" s="1"/>
  <c r="K116" i="4"/>
  <c r="K115" i="4" s="1"/>
  <c r="K114" i="4" s="1"/>
  <c r="K113" i="4" s="1"/>
  <c r="K112" i="4"/>
  <c r="J116" i="4"/>
  <c r="J115" i="4" s="1"/>
  <c r="J114" i="4" s="1"/>
  <c r="J113" i="4"/>
  <c r="J112" i="4" s="1"/>
  <c r="K104" i="4"/>
  <c r="K103" i="4" s="1"/>
  <c r="K102" i="4"/>
  <c r="K101" i="4" s="1"/>
  <c r="K100" i="4" s="1"/>
  <c r="L104" i="4"/>
  <c r="L103" i="4"/>
  <c r="L102" i="4"/>
  <c r="L101" i="4" s="1"/>
  <c r="L100" i="4" s="1"/>
  <c r="J104" i="4"/>
  <c r="J103" i="4"/>
  <c r="J102" i="4"/>
  <c r="J101" i="4" s="1"/>
  <c r="J100" i="4" s="1"/>
  <c r="L98" i="4"/>
  <c r="L97" i="4" s="1"/>
  <c r="L96" i="4" s="1"/>
  <c r="J98" i="4"/>
  <c r="J97" i="4" s="1"/>
  <c r="J96" i="4" s="1"/>
  <c r="L94" i="4"/>
  <c r="K94" i="4"/>
  <c r="J94" i="4"/>
  <c r="L92" i="4"/>
  <c r="L91" i="4" s="1"/>
  <c r="L90" i="4"/>
  <c r="L89" i="4" s="1"/>
  <c r="L88" i="4" s="1"/>
  <c r="L87" i="4" s="1"/>
  <c r="L86" i="4" s="1"/>
  <c r="K92" i="4"/>
  <c r="K91" i="4"/>
  <c r="K90" i="4"/>
  <c r="K89" i="4" s="1"/>
  <c r="K88" i="4" s="1"/>
  <c r="L85" i="4"/>
  <c r="L84" i="4"/>
  <c r="L83" i="4" s="1"/>
  <c r="L82" i="4"/>
  <c r="L81" i="4" s="1"/>
  <c r="L80" i="4"/>
  <c r="L79" i="4" s="1"/>
  <c r="K85" i="4"/>
  <c r="K84" i="4"/>
  <c r="K83" i="4" s="1"/>
  <c r="K82" i="4" s="1"/>
  <c r="K81" i="4"/>
  <c r="K80" i="4"/>
  <c r="K79" i="4" s="1"/>
  <c r="J84" i="4"/>
  <c r="J83" i="4"/>
  <c r="J82" i="4"/>
  <c r="J81" i="4" s="1"/>
  <c r="J80" i="4" s="1"/>
  <c r="J79" i="4" s="1"/>
  <c r="L77" i="4"/>
  <c r="L76" i="4"/>
  <c r="L75" i="4" s="1"/>
  <c r="L74" i="4"/>
  <c r="L73" i="4" s="1"/>
  <c r="L54" i="4" s="1"/>
  <c r="L53" i="4" s="1"/>
  <c r="L52" i="4" s="1"/>
  <c r="K77" i="4"/>
  <c r="K76" i="4" s="1"/>
  <c r="K75" i="4"/>
  <c r="K74" i="4"/>
  <c r="K73" i="4" s="1"/>
  <c r="J77" i="4"/>
  <c r="J76" i="4" s="1"/>
  <c r="J75" i="4" s="1"/>
  <c r="J74" i="4" s="1"/>
  <c r="J73" i="4" s="1"/>
  <c r="K71" i="4"/>
  <c r="K70" i="4"/>
  <c r="K69" i="4" s="1"/>
  <c r="K68" i="4" s="1"/>
  <c r="K67" i="4" s="1"/>
  <c r="L71" i="4"/>
  <c r="L70" i="4"/>
  <c r="L69" i="4" s="1"/>
  <c r="L68" i="4"/>
  <c r="L67" i="4" s="1"/>
  <c r="J71" i="4"/>
  <c r="J70" i="4" s="1"/>
  <c r="J69" i="4"/>
  <c r="J68" i="4"/>
  <c r="J67" i="4" s="1"/>
  <c r="L65" i="4"/>
  <c r="L64" i="4"/>
  <c r="L63" i="4"/>
  <c r="L62" i="4" s="1"/>
  <c r="L61" i="4" s="1"/>
  <c r="K65" i="4"/>
  <c r="K64" i="4"/>
  <c r="K63" i="4" s="1"/>
  <c r="K62" i="4" s="1"/>
  <c r="K61" i="4" s="1"/>
  <c r="J65" i="4"/>
  <c r="J64" i="4"/>
  <c r="J63" i="4" s="1"/>
  <c r="J62" i="4"/>
  <c r="J61" i="4" s="1"/>
  <c r="L59" i="4"/>
  <c r="L58" i="4" s="1"/>
  <c r="L57" i="4"/>
  <c r="L56" i="4"/>
  <c r="L55" i="4" s="1"/>
  <c r="K59" i="4"/>
  <c r="K58" i="4"/>
  <c r="K57" i="4"/>
  <c r="K56" i="4" s="1"/>
  <c r="K55" i="4" s="1"/>
  <c r="L44" i="4"/>
  <c r="L43" i="4"/>
  <c r="L42" i="4" s="1"/>
  <c r="L41" i="4" s="1"/>
  <c r="J44" i="4"/>
  <c r="J43" i="4"/>
  <c r="J42" i="4"/>
  <c r="J41" i="4" s="1"/>
  <c r="K44" i="4"/>
  <c r="K43" i="4" s="1"/>
  <c r="K42" i="4"/>
  <c r="K41" i="4" s="1"/>
  <c r="K39" i="4"/>
  <c r="K38" i="4"/>
  <c r="K37" i="4" s="1"/>
  <c r="K36" i="4" s="1"/>
  <c r="L39" i="4"/>
  <c r="L38" i="4"/>
  <c r="L37" i="4"/>
  <c r="L36" i="4" s="1"/>
  <c r="L30" i="4" s="1"/>
  <c r="J36" i="4"/>
  <c r="L34" i="4"/>
  <c r="L33" i="4" s="1"/>
  <c r="L32" i="4"/>
  <c r="L31" i="4" s="1"/>
  <c r="K34" i="4"/>
  <c r="K33" i="4"/>
  <c r="K32" i="4" s="1"/>
  <c r="K31" i="4" s="1"/>
  <c r="K30" i="4" s="1"/>
  <c r="J34" i="4"/>
  <c r="J33" i="4" s="1"/>
  <c r="J32" i="4" s="1"/>
  <c r="J31" i="4" s="1"/>
  <c r="J30" i="4" s="1"/>
  <c r="L28" i="4"/>
  <c r="L27" i="4"/>
  <c r="L26" i="4"/>
  <c r="L25" i="4" s="1"/>
  <c r="L24" i="4"/>
  <c r="J28" i="4"/>
  <c r="J27" i="4" s="1"/>
  <c r="J26" i="4" s="1"/>
  <c r="J25" i="4" s="1"/>
  <c r="J24" i="4" s="1"/>
  <c r="K28" i="4"/>
  <c r="K27" i="4" s="1"/>
  <c r="K26" i="4"/>
  <c r="K25" i="4"/>
  <c r="K24" i="4"/>
  <c r="J22" i="4"/>
  <c r="J21" i="4"/>
  <c r="J20" i="4"/>
  <c r="J19" i="4"/>
  <c r="J18" i="4" s="1"/>
  <c r="L16" i="4"/>
  <c r="L15" i="4"/>
  <c r="L14" i="4"/>
  <c r="L13" i="4" s="1"/>
  <c r="L12" i="4"/>
  <c r="L11" i="4" s="1"/>
  <c r="L10" i="4" s="1"/>
  <c r="L9" i="4" s="1"/>
  <c r="L8" i="4" s="1"/>
  <c r="K16" i="4"/>
  <c r="K15" i="4"/>
  <c r="K14" i="4" s="1"/>
  <c r="K13" i="4"/>
  <c r="K12" i="4"/>
  <c r="K97" i="3"/>
  <c r="K96" i="3" s="1"/>
  <c r="K95" i="3"/>
  <c r="K94" i="3"/>
  <c r="L97" i="3"/>
  <c r="L96" i="3" s="1"/>
  <c r="L95" i="3" s="1"/>
  <c r="L94" i="3" s="1"/>
  <c r="J97" i="3"/>
  <c r="J96" i="3" s="1"/>
  <c r="J95" i="3"/>
  <c r="J94" i="3" s="1"/>
  <c r="L119" i="3"/>
  <c r="L118" i="3" s="1"/>
  <c r="L117" i="3"/>
  <c r="L116" i="3"/>
  <c r="L115" i="3" s="1"/>
  <c r="L114" i="3" s="1"/>
  <c r="L113" i="3" s="1"/>
  <c r="K119" i="3"/>
  <c r="K118" i="3"/>
  <c r="K117" i="3" s="1"/>
  <c r="K116" i="3" s="1"/>
  <c r="K115" i="3" s="1"/>
  <c r="K114" i="3" s="1"/>
  <c r="K113" i="3" s="1"/>
  <c r="L111" i="3"/>
  <c r="L110" i="3" s="1"/>
  <c r="K111" i="3"/>
  <c r="K110" i="3" s="1"/>
  <c r="K109" i="3" s="1"/>
  <c r="K108" i="3" s="1"/>
  <c r="J111" i="3"/>
  <c r="J110" i="3"/>
  <c r="J107" i="3" s="1"/>
  <c r="J106" i="3" s="1"/>
  <c r="L104" i="3"/>
  <c r="L103" i="3"/>
  <c r="L102" i="3"/>
  <c r="L101" i="3" s="1"/>
  <c r="L100" i="3" s="1"/>
  <c r="L99" i="3" s="1"/>
  <c r="K104" i="3"/>
  <c r="K103" i="3" s="1"/>
  <c r="K102" i="3"/>
  <c r="K101" i="3" s="1"/>
  <c r="K100" i="3" s="1"/>
  <c r="K99" i="3" s="1"/>
  <c r="J104" i="3"/>
  <c r="J103" i="3" s="1"/>
  <c r="J102" i="3" s="1"/>
  <c r="J101" i="3" s="1"/>
  <c r="J100" i="3" s="1"/>
  <c r="J99" i="3" s="1"/>
  <c r="L92" i="3"/>
  <c r="L91" i="3" s="1"/>
  <c r="K92" i="3"/>
  <c r="K91" i="3"/>
  <c r="J92" i="3"/>
  <c r="J91" i="3" s="1"/>
  <c r="L89" i="3"/>
  <c r="L88" i="3" s="1"/>
  <c r="K89" i="3"/>
  <c r="K88" i="3" s="1"/>
  <c r="J89" i="3"/>
  <c r="J88" i="3"/>
  <c r="J83" i="3" s="1"/>
  <c r="J82" i="3" s="1"/>
  <c r="J81" i="3" s="1"/>
  <c r="J74" i="3" s="1"/>
  <c r="L86" i="3"/>
  <c r="L85" i="3" s="1"/>
  <c r="L84" i="3"/>
  <c r="L83" i="3" s="1"/>
  <c r="L82" i="3" s="1"/>
  <c r="L81" i="3" s="1"/>
  <c r="L74" i="3" s="1"/>
  <c r="K86" i="3"/>
  <c r="K85" i="3"/>
  <c r="K84" i="3" s="1"/>
  <c r="J86" i="3"/>
  <c r="J85" i="3"/>
  <c r="J84" i="3"/>
  <c r="L79" i="3"/>
  <c r="L78" i="3"/>
  <c r="K79" i="3"/>
  <c r="K78" i="3"/>
  <c r="K75" i="3" s="1"/>
  <c r="J79" i="3"/>
  <c r="J78" i="3"/>
  <c r="J75" i="3"/>
  <c r="L72" i="3"/>
  <c r="L71" i="3" s="1"/>
  <c r="L70" i="3" s="1"/>
  <c r="K72" i="3"/>
  <c r="K71" i="3" s="1"/>
  <c r="J72" i="3"/>
  <c r="J71" i="3" s="1"/>
  <c r="L64" i="3"/>
  <c r="K64" i="3"/>
  <c r="J64" i="3"/>
  <c r="L62" i="3"/>
  <c r="K62" i="3"/>
  <c r="K61" i="3" s="1"/>
  <c r="J62" i="3"/>
  <c r="J61" i="3" s="1"/>
  <c r="L49" i="3"/>
  <c r="L48" i="3" s="1"/>
  <c r="L47" i="3"/>
  <c r="L46" i="3"/>
  <c r="L45" i="3"/>
  <c r="K49" i="3"/>
  <c r="K48" i="3"/>
  <c r="K47" i="3"/>
  <c r="K46" i="3"/>
  <c r="K45" i="3" s="1"/>
  <c r="J49" i="3"/>
  <c r="J48" i="3" s="1"/>
  <c r="J47" i="3" s="1"/>
  <c r="J46" i="3" s="1"/>
  <c r="J45" i="3" s="1"/>
  <c r="L41" i="3"/>
  <c r="L40" i="3"/>
  <c r="K41" i="3"/>
  <c r="K40" i="3" s="1"/>
  <c r="J41" i="3"/>
  <c r="J40" i="3"/>
  <c r="J37" i="3"/>
  <c r="L35" i="3"/>
  <c r="K35" i="3"/>
  <c r="J35" i="3"/>
  <c r="J34" i="3" s="1"/>
  <c r="L32" i="3"/>
  <c r="K32" i="3"/>
  <c r="J32" i="3"/>
  <c r="L30" i="3"/>
  <c r="K30" i="3"/>
  <c r="J30" i="3"/>
  <c r="L28" i="3"/>
  <c r="L27" i="3" s="1"/>
  <c r="K28" i="3"/>
  <c r="J28" i="3"/>
  <c r="L25" i="3"/>
  <c r="L24" i="3"/>
  <c r="K25" i="3"/>
  <c r="K24" i="3"/>
  <c r="K23" i="3" s="1"/>
  <c r="K22" i="3" s="1"/>
  <c r="K21" i="3" s="1"/>
  <c r="J25" i="3"/>
  <c r="J24" i="3" s="1"/>
  <c r="L18" i="3"/>
  <c r="L17" i="3"/>
  <c r="K18" i="3"/>
  <c r="K17" i="3"/>
  <c r="J18" i="3"/>
  <c r="J17" i="3"/>
  <c r="L15" i="3"/>
  <c r="L14" i="3"/>
  <c r="L13" i="3" s="1"/>
  <c r="L12" i="3" s="1"/>
  <c r="L11" i="3" s="1"/>
  <c r="L10" i="3" s="1"/>
  <c r="K15" i="3"/>
  <c r="K14" i="3"/>
  <c r="K13" i="3"/>
  <c r="K12" i="3"/>
  <c r="K11" i="3" s="1"/>
  <c r="K10" i="3" s="1"/>
  <c r="J15" i="3"/>
  <c r="J14" i="3"/>
  <c r="J13" i="3" s="1"/>
  <c r="J12" i="3" s="1"/>
  <c r="J11" i="3" s="1"/>
  <c r="J10" i="3" s="1"/>
  <c r="K11" i="4"/>
  <c r="K10" i="4" s="1"/>
  <c r="K9" i="4" s="1"/>
  <c r="K87" i="4"/>
  <c r="K86" i="4" s="1"/>
  <c r="K98" i="4"/>
  <c r="K97" i="4" s="1"/>
  <c r="K96" i="4" s="1"/>
  <c r="L61" i="3"/>
  <c r="L58" i="3"/>
  <c r="K83" i="3"/>
  <c r="K82" i="3" s="1"/>
  <c r="K81" i="3" s="1"/>
  <c r="L75" i="3"/>
  <c r="L77" i="3"/>
  <c r="L76" i="3" s="1"/>
  <c r="J70" i="3"/>
  <c r="J68" i="3" s="1"/>
  <c r="J67" i="3"/>
  <c r="J66" i="3"/>
  <c r="L67" i="3"/>
  <c r="L66" i="3"/>
  <c r="K27" i="3"/>
  <c r="K77" i="3"/>
  <c r="K76" i="3" s="1"/>
  <c r="K107" i="3"/>
  <c r="K106" i="3"/>
  <c r="J77" i="3"/>
  <c r="J76" i="3"/>
  <c r="L57" i="3"/>
  <c r="L60" i="3"/>
  <c r="L59" i="3" s="1"/>
  <c r="J69" i="3"/>
  <c r="J54" i="4" l="1"/>
  <c r="J53" i="4" s="1"/>
  <c r="J52" i="4" s="1"/>
  <c r="I13" i="2"/>
  <c r="I12" i="2" s="1"/>
  <c r="I11" i="2" s="1"/>
  <c r="I10" i="2" s="1"/>
  <c r="K61" i="2"/>
  <c r="J23" i="2"/>
  <c r="J22" i="2" s="1"/>
  <c r="J21" i="2" s="1"/>
  <c r="J20" i="2" s="1"/>
  <c r="J9" i="2" s="1"/>
  <c r="J75" i="2"/>
  <c r="K27" i="2"/>
  <c r="K23" i="2" s="1"/>
  <c r="K22" i="2" s="1"/>
  <c r="K21" i="2" s="1"/>
  <c r="J57" i="2"/>
  <c r="J58" i="2"/>
  <c r="J60" i="2"/>
  <c r="J59" i="2" s="1"/>
  <c r="J67" i="2"/>
  <c r="J66" i="2" s="1"/>
  <c r="J70" i="2"/>
  <c r="I23" i="2"/>
  <c r="I22" i="2" s="1"/>
  <c r="I21" i="2" s="1"/>
  <c r="I20" i="2" s="1"/>
  <c r="I9" i="2" s="1"/>
  <c r="I8" i="2" s="1"/>
  <c r="I7" i="2" s="1"/>
  <c r="I68" i="2"/>
  <c r="I69" i="2"/>
  <c r="I77" i="2"/>
  <c r="I76" i="2" s="1"/>
  <c r="I75" i="2"/>
  <c r="I74" i="2" s="1"/>
  <c r="J109" i="2"/>
  <c r="J108" i="2" s="1"/>
  <c r="J107" i="2"/>
  <c r="J106" i="2" s="1"/>
  <c r="K60" i="2"/>
  <c r="K59" i="2" s="1"/>
  <c r="K57" i="2"/>
  <c r="K58" i="2"/>
  <c r="K70" i="2"/>
  <c r="K67" i="2"/>
  <c r="K66" i="2" s="1"/>
  <c r="K74" i="2"/>
  <c r="K20" i="2"/>
  <c r="K9" i="2" s="1"/>
  <c r="J83" i="2"/>
  <c r="J82" i="2" s="1"/>
  <c r="J81" i="2" s="1"/>
  <c r="J74" i="2" s="1"/>
  <c r="K109" i="2"/>
  <c r="K108" i="2" s="1"/>
  <c r="K107" i="2"/>
  <c r="K106" i="2" s="1"/>
  <c r="I57" i="2"/>
  <c r="I60" i="2"/>
  <c r="I59" i="2" s="1"/>
  <c r="K77" i="2"/>
  <c r="K76" i="2" s="1"/>
  <c r="I109" i="2"/>
  <c r="I108" i="2" s="1"/>
  <c r="J27" i="3"/>
  <c r="J23" i="3" s="1"/>
  <c r="J22" i="3" s="1"/>
  <c r="J21" i="3" s="1"/>
  <c r="J20" i="3" s="1"/>
  <c r="J9" i="3" s="1"/>
  <c r="J8" i="3" s="1"/>
  <c r="J7" i="3" s="1"/>
  <c r="L23" i="3"/>
  <c r="L22" i="3" s="1"/>
  <c r="L21" i="3" s="1"/>
  <c r="L20" i="3" s="1"/>
  <c r="J60" i="3"/>
  <c r="J59" i="3" s="1"/>
  <c r="J57" i="3"/>
  <c r="J58" i="3"/>
  <c r="L69" i="3"/>
  <c r="L68" i="3"/>
  <c r="K74" i="3"/>
  <c r="L130" i="4"/>
  <c r="K8" i="4"/>
  <c r="K20" i="3"/>
  <c r="K9" i="3" s="1"/>
  <c r="K8" i="3" s="1"/>
  <c r="K7" i="3" s="1"/>
  <c r="K54" i="4"/>
  <c r="K53" i="4" s="1"/>
  <c r="K52" i="4" s="1"/>
  <c r="K70" i="3"/>
  <c r="K67" i="3"/>
  <c r="K66" i="3" s="1"/>
  <c r="L9" i="3"/>
  <c r="K60" i="3"/>
  <c r="K59" i="3" s="1"/>
  <c r="K57" i="3"/>
  <c r="K58" i="3"/>
  <c r="L107" i="3"/>
  <c r="L106" i="3" s="1"/>
  <c r="L109" i="3"/>
  <c r="L108" i="3" s="1"/>
  <c r="D25" i="10"/>
  <c r="D12" i="10" s="1"/>
  <c r="D11" i="10" s="1"/>
  <c r="J11" i="4"/>
  <c r="J10" i="4" s="1"/>
  <c r="J9" i="4" s="1"/>
  <c r="J109" i="3"/>
  <c r="J108" i="3" s="1"/>
  <c r="J8" i="4" l="1"/>
  <c r="J8" i="2"/>
  <c r="J7" i="2" s="1"/>
  <c r="K8" i="2"/>
  <c r="K7" i="2" s="1"/>
  <c r="K68" i="2"/>
  <c r="K69" i="2"/>
  <c r="J69" i="2"/>
  <c r="J68" i="2"/>
  <c r="L8" i="3"/>
  <c r="L7" i="3" s="1"/>
  <c r="K68" i="3"/>
  <c r="K69" i="3"/>
</calcChain>
</file>

<file path=xl/sharedStrings.xml><?xml version="1.0" encoding="utf-8"?>
<sst xmlns="http://schemas.openxmlformats.org/spreadsheetml/2006/main" count="2513" uniqueCount="233">
  <si>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</si>
  <si>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</si>
  <si>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</si>
  <si>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</si>
  <si>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</si>
  <si>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</si>
  <si>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</si>
  <si>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</si>
  <si>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</si>
  <si>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</si>
  <si>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</si>
  <si>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</si>
  <si>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</si>
  <si>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</si>
  <si>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</si>
  <si>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</si>
  <si>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</si>
  <si>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</si>
  <si>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</si>
  <si>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</si>
  <si>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</si>
  <si>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</si>
  <si>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</si>
  <si>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</si>
  <si>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</si>
  <si>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</si>
  <si>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2024 год</t>
  </si>
  <si>
    <t>0002 00 00000 00 0000 000</t>
  </si>
  <si>
    <t>БЕЗВОЗМЕЗДНЫЕ ПОСТУПЛЕНИЯ</t>
  </si>
  <si>
    <t>0002 02 00000 00 0000 000</t>
  </si>
  <si>
    <t>БЕЗВОЗМЕЗДНЫЕ ПОСТУПЛЕНИЯ ОТ ДРУГИХ БЮДЖЕТОВ БЮДЖЕТНОЙ СИСТЕМЫ РОССИЙСКОЙ ФЕДЕРАЦИИ</t>
  </si>
  <si>
    <t>0002 02 10000 00 0000 150</t>
  </si>
  <si>
    <t>Дотации бюджетам бюджетной системы Российской Федерации</t>
  </si>
  <si>
    <t>0002 02 15001 00 0000 150</t>
  </si>
  <si>
    <t>Дотации на выравнивание бюджетной обеспеченности</t>
  </si>
  <si>
    <t>0002 02 15001 10 0000 150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</si>
  <si>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</si>
  <si>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	2 02 15002 00 0000 150</t>
  </si>
  <si>
    <t>Дотации бюджетам на поддержку мер по обеспечению сбалансированности бюджетов</t>
  </si>
  <si>
    <t>000	2 02 15002 10 0000 150</t>
  </si>
  <si>
    <t>Дотации бюджетам сельских поселений на поддержку мер по обеспечению сбалансированности бюджетов</t>
  </si>
  <si>
    <t>000	2 02 20000 00 0000 150</t>
  </si>
  <si>
    <t>Субсидии бюджетам бюджетной системы Российской Федерации (межбюджетные субсидии)</t>
  </si>
  <si>
    <t>000	2 02 29999 00 0000 150</t>
  </si>
  <si>
    <t>Прочие субсидии</t>
  </si>
  <si>
    <t>000	2 02 29999 10 0000 150</t>
  </si>
  <si>
    <t>Прочие субсидии бюджетам сельских поселений</t>
  </si>
  <si>
    <t>0002 02 30000 00 0000 150</t>
  </si>
  <si>
    <t>Субвенции бюджетам бюджетной системы Российской Федерации</t>
  </si>
  <si>
    <t>0002 02 30024 00 0000 150</t>
  </si>
  <si>
    <t>Субвенции местным бюджетам на выполнение передаваемых полномочий субъектов Российской Федерации</t>
  </si>
  <si>
    <t>0002 02 30024 10 0000 150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</si>
  <si>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</si>
  <si>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</si>
  <si>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</si>
  <si>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</si>
  <si>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</si>
  <si>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0002 02 40000 00 0000 150</t>
  </si>
  <si>
    <t>Иные межбюджетные трансферты</t>
  </si>
  <si>
    <t>Итого расходов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</si>
  <si>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</si>
  <si>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</si>
  <si>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</si>
  <si>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</si>
  <si>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 Подпрограмма "Обеспечение деятельности органов местного самоуправления"</t>
  </si>
  <si>
    <t>Основное мероприятие "Обеспечение деятельности администрации Шокшинского сельского поселения "</t>
  </si>
  <si>
    <t xml:space="preserve">Расходы на выплаты по оплате труда высшего должностного лица </t>
  </si>
  <si>
    <t>41150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</si>
  <si>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</si>
  <si>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</si>
  <si>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Расходы на выплаты персоналу государственных (муниципальных) органов</t>
  </si>
  <si>
    <t>120</t>
  </si>
  <si>
    <t>Расходы за счет субсидий  на софинансирование расходных обязательств по финансовому обеспечению деятельности органов местного самоуправления и муниципальных учреждений</t>
  </si>
  <si>
    <t>44205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</si>
  <si>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</si>
  <si>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</si>
  <si>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Расходы на выплаты по оплате труда работников органов местного самоуправления </t>
  </si>
  <si>
    <t>41110</t>
  </si>
  <si>
    <t>Расходы на выплаты персоналу государственных (муниципальных) органов</t>
  </si>
  <si>
    <t>Расходы на обеспечение функций органов местного самоуправления</t>
  </si>
  <si>
    <t>41120</t>
  </si>
  <si>
    <t xml:space="preserve">  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</si>
  <si>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</si>
  <si>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</si>
  <si>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</si>
  <si>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  Иные бюджетные ассигнования</t>
  </si>
  <si>
    <t>800</t>
  </si>
  <si>
    <t xml:space="preserve">  Уплата налогов, сборов и иных платежей</t>
  </si>
  <si>
    <t>850</t>
  </si>
  <si>
    <t>Прочая закупка товаров, работ и услуг для обеспечения муниципальных нужд</t>
  </si>
  <si>
    <t>244</t>
  </si>
  <si>
    <t>Непрограммные расходы главных распорядителей бюджетных средств</t>
  </si>
  <si>
    <t>89</t>
  </si>
  <si>
    <t xml:space="preserve">Непрограммные расходы в рамках обеспечения деятельности главных распорядителей бюджетных средств </t>
  </si>
  <si>
    <t>00</t>
  </si>
  <si>
    <t>Резервные фонды</t>
  </si>
  <si>
    <t xml:space="preserve">Непрограммные расходы главных распорядителей бюджетных средств </t>
  </si>
  <si>
    <t>Резервный фонд администрации Шокшинского сельского поселения Теньгушевского муниципального района</t>
  </si>
  <si>
    <t>41180</t>
  </si>
  <si>
    <t xml:space="preserve"> Резервные средства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</si>
  <si>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</si>
  <si>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</si>
  <si>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</si>
  <si>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</si>
  <si>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51180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</si>
  <si>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</si>
  <si>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Иные закупки товаров, работ и услуг для обеспечения государственных (муниципальных) нужд</t>
  </si>
  <si>
    <t xml:space="preserve">  Национальная экономика</t>
  </si>
  <si>
    <t>Дорожное хозяйство (дорожные фонды)</t>
  </si>
  <si>
    <t>09</t>
  </si>
  <si>
    <t>27</t>
  </si>
  <si>
    <t>Подпрограмма "Развитие дорожной сети и приведение существующей в соответствие с нормативными требованиями."</t>
  </si>
  <si>
    <t>44102</t>
  </si>
  <si>
    <t>Жилищно-коммунальное хозяйство</t>
  </si>
  <si>
    <t>05</t>
  </si>
  <si>
    <t>Коммунальное хозяйство</t>
  </si>
  <si>
    <t>Расходы за счет иных межбюджетных трансфертов на осуществление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</t>
  </si>
  <si>
    <t>44101</t>
  </si>
  <si>
    <t>Благоустройство</t>
  </si>
  <si>
    <t>Основное мероприятие "Благоустройство сельских территорий"</t>
  </si>
  <si>
    <t>Уличное освещение</t>
  </si>
  <si>
    <t>43010</t>
  </si>
  <si>
    <t>Организация и содержание мест захоронений</t>
  </si>
  <si>
    <t>43030</t>
  </si>
  <si>
    <t xml:space="preserve"> Закупка товаров, работ и услуг для обеспечения государственных (муниципальных) нужд</t>
  </si>
  <si>
    <t xml:space="preserve">Прочие мероприятия по благоустройству </t>
  </si>
  <si>
    <t>43040</t>
  </si>
  <si>
    <t>Расходы за счет иных межбюджетных трансфертов на осуществление полномочий по участию в организации деятельности по накоплению (в том числе раздельному накоплению) и транспортированию твердых коммунальных отходов.</t>
  </si>
  <si>
    <t>44106</t>
  </si>
  <si>
    <t>Социальная политика</t>
  </si>
  <si>
    <t>Пенсионное обеспечение</t>
  </si>
  <si>
    <t>Доплаты к пенсиям муниципальных служащих</t>
  </si>
  <si>
    <t>03010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</si>
  <si>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</si>
  <si>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</si>
  <si>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</si>
  <si>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</si>
  <si>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Обслуживание государственного  и муниципального долга</t>
  </si>
  <si>
    <t>13</t>
  </si>
  <si>
    <t>Обслуживание внутреннего государственного и муниципального долга</t>
  </si>
  <si>
    <t xml:space="preserve">Процентные платежи по муниципальному долгу </t>
  </si>
  <si>
    <t>Обслуживание государственного (муниципального) долга</t>
  </si>
  <si>
    <t>41240</t>
  </si>
  <si>
    <t>700</t>
  </si>
  <si>
    <t>Обслуживание муниципального долга</t>
  </si>
  <si>
    <t>730</t>
  </si>
  <si>
    <t>Условно утвержденные расходы</t>
  </si>
  <si>
    <t>99</t>
  </si>
  <si>
    <t>41990</t>
  </si>
  <si>
    <t>Иные бюджетные ассигнования</t>
  </si>
  <si>
    <t>870</t>
  </si>
  <si>
    <t>Муниципальная программа Шокшинского сельского поселения Республики Мордовия «Развитие муниципальной службы  в Шокшинском поселении (2021-2024 годы)».</t>
  </si>
  <si>
    <t>Муниципальная целевая " Программа комплексного развития коммунальной инфраструктуры Шокшинского сельского поселения Теньгушевского муниципального района Республики Мордовия на 2017 - 2027 годы."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</si>
  <si>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</si>
  <si>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>Основное мероприятие "Осуществление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Федерации"</t>
  </si>
  <si>
    <t>Расходы за счет иных межбюджетных трансфертов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</si>
  <si>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Администрация Шокшинского сельского поселения</t>
  </si>
  <si>
    <t>923</t>
  </si>
  <si>
    <t>Осуществление государственных полномочий Российской Федерации о первичному воинскому учету на территориях, где отсутствуют военные комиссариаты</t>
  </si>
  <si>
    <t>77150</t>
  </si>
  <si>
    <t xml:space="preserve"> Прочая закупка товаров, работ и услуг для обеспечения государственных (муниципальных) нужд</t>
  </si>
  <si>
    <t>000 01 00 00 00 00 0000 000</t>
  </si>
  <si>
    <t>ИСТОЧНИКИ ВНУТРЕННЕГО ФИНАНСИРОВАНИЯ ДЕФИЦИТОВ  БЮДЖЕТОВ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</si>
  <si>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</si>
  <si>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</si>
  <si>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</si>
  <si>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сельских поселений в валюте Российской Федерации</t>
  </si>
  <si>
    <t>000 01 02 00 00 10 0000 710</t>
  </si>
  <si>
    <t>000 01 03 00 00 00 0000 000</t>
  </si>
  <si>
    <t>Бюджетные кредиты из других бюджетов бюджетной системы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</si>
  <si>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</si>
  <si>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</si>
  <si>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</si>
  <si>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</si>
  <si>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000 01 03 01 00 10 0000 810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</si>
  <si>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</si>
  <si>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</si>
  <si>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</si>
  <si>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000 01  05  00  00  00  0000  500</t>
  </si>
  <si>
    <t>Увеличение остатков средств бюджетов</t>
  </si>
  <si>
    <t>000 01 05 00 00 00 0000 500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</si>
  <si>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</si>
  <si>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</si>
  <si>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</si>
  <si>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</si>
  <si>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</si>
  <si>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</si>
  <si>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</si>
  <si>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</si>
  <si>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</si>
  <si>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</si>
  <si>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</si>
  <si>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сельских поселений</t>
  </si>
  <si>
    <t>000 01 06 00 00 00 00 0000 000</t>
  </si>
  <si>
    <t>Иные источники внутреннего финансирования  дефицитов бюджетов</t>
  </si>
  <si>
    <t>000 01 06 05 00 00 00 0000 600</t>
  </si>
  <si>
    <t xml:space="preserve">Бюджетные кредиты, предоставленные  внутри страны в валюте Российской  Федерации </t>
  </si>
  <si>
    <t>000 01 06 05 02 05 00 0000 640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</si>
  <si>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</si>
  <si>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Итого источников внутреннего финансирования  дефицита бюджета </t>
  </si>
  <si>
    <t>2025 год</t>
  </si>
  <si>
    <t>Расходы за счет иных межбюджетных трансфертов на осуществление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</si>
  <si>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 xml:space="preserve">Приложение 1
к решению  Совета депутатов Шокшинского сельского поселения Теньгушевского
муниципального района Республики Мордовия «О бюджете Шокшинского сельского поселения Теньгушевского муниципального района Республики Мордовия на 2024 год и на плановый период 2025 и 2026 годов»
</t>
  </si>
  <si>
    <t xml:space="preserve">ОБЪЕМ 
БЕЗВОЗМЕЗДНЫХ ПОСТУПЛЕНИЙ В БЮДЖЕТ ШОКШИНСКОГО СЕЛЬСКОГО ПОСЕЛЕНИЯ ТЕНЬГУШЕВСКОГО МУНИЦИПАЛЬНОГО РАЙОНА РЕСПУБЛИКИ МОРДОВИЯ НА 2024 ГОД И НА ПЛАНОВЫЙ ПЕРИОД 2025 И 2026 ГОДОВ
</t>
  </si>
  <si>
    <t>2026 год</t>
  </si>
  <si>
    <t>00020225576000000150</t>
  </si>
  <si>
    <t>Субсидии бюджетам на обеспечение комплексного развития сельских территорий</t>
  </si>
  <si>
    <t>00020225576100000150</t>
  </si>
  <si>
    <t>Субсидии бюджетам сельских поселений на обеспечение комплексного развития сельских территорий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</si>
  <si>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</si>
  <si>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</si>
  <si>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00020240014100000100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</si>
  <si>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</si>
  <si>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Приложение 2
к решению  Совета депутатов Шокшинского сельского поселения Теньгушевского
муниципального района Республики Мордовия «О бюджете Шокшинского сельского поселения Теньгушевского муниципального района Республики Мордовия на 2024 год и на плановый период 2025 и 2026 годов»</t>
  </si>
  <si>
    <t>ВЕДОМСТВЕННАЯ СТРУКТУРА 
РАСХОДОВ БЮДЖЕТА ШОКШИНСКОГО СЕЛЬСКОГО ПОСЕЛЕНИЯ ТЕНЬГУШЕВСКОГО МУНИЦИПАЛЬНОГО РАЙОНА РЕСПУБЛИКИ МОРДОВИЯ НА 2024 ГОД И НА ПЛАНОВЫЙ ПЕРИОД 2025 И 2026 ГОДОВ</t>
  </si>
  <si>
    <t>Муниципальная программа Шокшинского сельского поселения Республики Мордовия «Развитие муниципальной службы  в Шокшинском поселении (2021-2026 годы)».</t>
  </si>
  <si>
    <t>31</t>
  </si>
  <si>
    <t>63,4</t>
  </si>
  <si>
    <t>РАСПРЕДЕЛЕНИЕ 
БЮДЖЕТНЫХ АССИГНОВАНИЙ БЮДЖЕТА ШОКШИНСКОГО СЕЛЬСКОГО ПОСЕЛЕНИЯ ТЕНЬГУШЕВСКОГО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2024 ГОД И НА ПЛАНОВЫЙ ПЕРИОД
2025 И 2026 ГОДОВ</t>
  </si>
  <si>
    <t>Приложение 4
к решению  Совета депутатов Шокшинского сельского поселения Теньгушевского
муниципального района Республики Мордовия «О бюджете Шокшинского сельского поселения Теньгушевского муниципального района Республики Мордовия на 2024 год и на плановый период 2025 и 2026 годов»</t>
  </si>
  <si>
    <t>РАСПРЕДЕЛЕНИЕ 
БЮДЖЕТНЫХ АССИГНОВАНИЙ БЮДЖЕТА ШОКШИНСКОГО СЕЛЬСКОГО ПОСЕЛЕНИЯ ТЕНЬГУШЕВСКОГО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НА 2024 ГОД И НА ПЛАНОВЫЙ ПЕРИОД 2025 И 2026 ГОДОВ</t>
  </si>
  <si>
    <t>Приложение 5
к решению  Совета депутатов Шокшинского сельского поселения Теньгушевского
муниципального района Республики Мордовия «О бюджете Шокшинского сельского поселения Теньгушевского муниципального района Республики Мордовия на 2024 год и на плановый период 2025 и 2026 годов»</t>
  </si>
  <si>
    <t>ИСТОЧНИКИ 
ВНУТРЕННЕГО ФИНАНСИРОВАНИЯ ДЕФИЦИТА БЮДЖЕТА ШОКШИНСКОГО СЕЛЬСКОГО ПОСЕЛЕНИЯ ТЕНЬГУШЕВСКОГО МУНИЦИПАЛЬНОГО РАЙОНА РЕСПУБЛИКИ МОРДОВИЯ НА 2024 ГОД И НА ПЛАНОВЫЙ ПЕРИОД 2025 и 2026 ГОДОВ</t>
  </si>
  <si>
    <t>42370</t>
  </si>
  <si>
    <t>Другие общегосударственные вопросы</t>
  </si>
  <si>
    <t>Мероприятия по землеустройству и землепользованию</t>
  </si>
  <si>
    <t>0002 02 25599 00 0000 100</t>
  </si>
  <si>
    <t>Субсидии бюджетам на подготовку проектов межевания земельных участков и на проведение кадастровых работ</t>
  </si>
  <si>
    <t>0002 02 25599 10 0000 150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</si>
  <si>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</si>
  <si>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>41210</t>
  </si>
  <si>
    <t>Мероприятия связанные с муниципальным управлением</t>
  </si>
  <si>
    <t>Мероприятия, связанные с муниципальным управлением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</si>
</sst>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_-* #,##0.00_р_._-;\-* #,##0.00_р_._-;_-* &quot;-&quot;??_р_._-;_-@_-"/>
    <numFmt numFmtId="169" formatCode="000000"/>
  </numFmts>
  <fonts count="24" x14ac:knownFonts="1">
    <font>
      <sz val="10"/>
      <color rgb="FF000000"/>
      <name val="Times New Roman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164" fontId="0" fillId="0" borderId="0">
      <alignment vertical="top" wrapText="1"/>
    </xf>
    <xf numFmtId="0" fontId="6" fillId="0" borderId="0"/>
    <xf numFmtId="0" fontId="22" fillId="0" borderId="0"/>
    <xf numFmtId="0" fontId="6" fillId="0" borderId="0"/>
    <xf numFmtId="0" fontId="22" fillId="0" borderId="0"/>
    <xf numFmtId="0" fontId="9" fillId="0" borderId="0"/>
    <xf numFmtId="168" fontId="6" fillId="0" borderId="0" applyFont="0" applyFill="0" applyBorder="0" applyAlignment="0" applyProtection="0"/>
  </cellStyleXfs>
  <cellXfs count="148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0" fillId="0" borderId="0" xfId="0" applyNumberFormat="1" applyFont="1" applyFill="1" applyBorder="1" applyAlignment="1"/>
    <xf numFmtId="165" fontId="10" fillId="2" borderId="0" xfId="0" applyNumberFormat="1" applyFont="1" applyFill="1" applyAlignment="1"/>
    <xf numFmtId="166" fontId="10" fillId="2" borderId="0" xfId="0" applyNumberFormat="1" applyFont="1" applyFill="1" applyBorder="1" applyAlignment="1"/>
    <xf numFmtId="164" fontId="10" fillId="2" borderId="0" xfId="0" applyFont="1" applyFill="1" applyAlignment="1"/>
    <xf numFmtId="49" fontId="10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13" fillId="0" borderId="0" xfId="1" applyFont="1"/>
    <xf numFmtId="0" fontId="14" fillId="0" borderId="0" xfId="1" applyFont="1" applyBorder="1" applyAlignment="1"/>
    <xf numFmtId="0" fontId="6" fillId="0" borderId="0" xfId="1" applyAlignment="1"/>
    <xf numFmtId="0" fontId="14" fillId="0" borderId="0" xfId="1" applyFont="1" applyBorder="1" applyAlignment="1">
      <alignment wrapText="1"/>
    </xf>
    <xf numFmtId="0" fontId="11" fillId="0" borderId="0" xfId="1" applyFont="1" applyBorder="1" applyAlignment="1"/>
    <xf numFmtId="0" fontId="8" fillId="0" borderId="0" xfId="1" applyFont="1" applyBorder="1" applyAlignment="1">
      <alignment horizontal="center" wrapText="1"/>
    </xf>
    <xf numFmtId="0" fontId="8" fillId="0" borderId="0" xfId="1" applyFont="1" applyBorder="1" applyAlignment="1">
      <alignment wrapText="1"/>
    </xf>
    <xf numFmtId="0" fontId="8" fillId="0" borderId="0" xfId="1" applyFont="1" applyBorder="1" applyAlignment="1">
      <alignment horizontal="left"/>
    </xf>
    <xf numFmtId="0" fontId="6" fillId="0" borderId="0" xfId="1" applyAlignment="1">
      <alignment wrapText="1"/>
    </xf>
    <xf numFmtId="0" fontId="13" fillId="0" borderId="0" xfId="1" applyFont="1" applyAlignment="1">
      <alignment wrapText="1"/>
    </xf>
    <xf numFmtId="165" fontId="16" fillId="0" borderId="0" xfId="1" applyNumberFormat="1" applyFont="1" applyBorder="1" applyAlignment="1">
      <alignment wrapText="1"/>
    </xf>
    <xf numFmtId="165" fontId="17" fillId="0" borderId="0" xfId="1" applyNumberFormat="1" applyFont="1" applyBorder="1" applyAlignment="1">
      <alignment wrapText="1"/>
    </xf>
    <xf numFmtId="0" fontId="12" fillId="0" borderId="2" xfId="1" applyFont="1" applyBorder="1" applyAlignment="1">
      <alignment horizontal="center" vertical="center" wrapText="1"/>
    </xf>
    <xf numFmtId="2" fontId="13" fillId="0" borderId="0" xfId="1" applyNumberFormat="1" applyFont="1"/>
    <xf numFmtId="49" fontId="12" fillId="0" borderId="2" xfId="1" applyNumberFormat="1" applyFont="1" applyBorder="1" applyAlignment="1">
      <alignment horizontal="center" vertical="top"/>
    </xf>
    <xf numFmtId="49" fontId="12" fillId="0" borderId="2" xfId="1" applyNumberFormat="1" applyFont="1" applyBorder="1" applyAlignment="1">
      <alignment horizontal="center"/>
    </xf>
    <xf numFmtId="1" fontId="12" fillId="0" borderId="2" xfId="1" applyNumberFormat="1" applyFont="1" applyBorder="1" applyAlignment="1">
      <alignment horizontal="center"/>
    </xf>
    <xf numFmtId="165" fontId="12" fillId="0" borderId="0" xfId="1" applyNumberFormat="1" applyFont="1" applyBorder="1" applyAlignment="1">
      <alignment horizontal="right"/>
    </xf>
    <xf numFmtId="0" fontId="13" fillId="0" borderId="0" xfId="1" applyFont="1" applyFill="1"/>
    <xf numFmtId="2" fontId="13" fillId="0" borderId="0" xfId="1" applyNumberFormat="1" applyFont="1" applyFill="1"/>
    <xf numFmtId="165" fontId="13" fillId="0" borderId="0" xfId="1" applyNumberFormat="1" applyFont="1" applyFill="1"/>
    <xf numFmtId="165" fontId="13" fillId="0" borderId="0" xfId="1" applyNumberFormat="1" applyFont="1" applyFill="1" applyBorder="1"/>
    <xf numFmtId="0" fontId="13" fillId="0" borderId="0" xfId="1" applyFont="1" applyFill="1" applyBorder="1"/>
    <xf numFmtId="167" fontId="13" fillId="0" borderId="0" xfId="1" applyNumberFormat="1" applyFont="1" applyBorder="1"/>
    <xf numFmtId="0" fontId="13" fillId="0" borderId="0" xfId="1" applyFont="1" applyBorder="1"/>
    <xf numFmtId="165" fontId="14" fillId="2" borderId="0" xfId="1" applyNumberFormat="1" applyFont="1" applyFill="1" applyBorder="1" applyAlignment="1">
      <alignment horizontal="center"/>
    </xf>
    <xf numFmtId="165" fontId="13" fillId="0" borderId="0" xfId="1" applyNumberFormat="1" applyFont="1"/>
    <xf numFmtId="4" fontId="13" fillId="0" borderId="0" xfId="1" applyNumberFormat="1" applyFont="1"/>
    <xf numFmtId="3" fontId="13" fillId="0" borderId="0" xfId="1" applyNumberFormat="1" applyFont="1"/>
    <xf numFmtId="9" fontId="13" fillId="0" borderId="0" xfId="1" applyNumberFormat="1" applyFont="1"/>
    <xf numFmtId="16" fontId="13" fillId="0" borderId="0" xfId="1" applyNumberFormat="1" applyFont="1"/>
    <xf numFmtId="165" fontId="11" fillId="0" borderId="0" xfId="1" applyNumberFormat="1" applyFont="1"/>
    <xf numFmtId="49" fontId="14" fillId="2" borderId="2" xfId="0" applyNumberFormat="1" applyFont="1" applyFill="1" applyBorder="1" applyAlignment="1">
      <alignment horizontal="center" vertical="top"/>
    </xf>
    <xf numFmtId="164" fontId="14" fillId="2" borderId="2" xfId="0" applyFont="1" applyFill="1" applyBorder="1">
      <alignment vertical="top" wrapText="1"/>
    </xf>
    <xf numFmtId="2" fontId="14" fillId="2" borderId="2" xfId="0" applyNumberFormat="1" applyFont="1" applyFill="1" applyBorder="1" applyAlignment="1"/>
    <xf numFmtId="49" fontId="14" fillId="0" borderId="2" xfId="0" applyNumberFormat="1" applyFont="1" applyBorder="1" applyAlignment="1">
      <alignment horizontal="center" vertical="top" wrapText="1"/>
    </xf>
    <xf numFmtId="164" fontId="14" fillId="0" borderId="2" xfId="0" applyFont="1" applyBorder="1" applyAlignment="1">
      <alignment horizontal="left" vertical="top" wrapText="1"/>
    </xf>
    <xf numFmtId="2" fontId="14" fillId="0" borderId="2" xfId="0" applyNumberFormat="1" applyFont="1" applyBorder="1" applyAlignment="1"/>
    <xf numFmtId="2" fontId="19" fillId="0" borderId="2" xfId="0" applyNumberFormat="1" applyFont="1" applyBorder="1" applyAlignment="1"/>
    <xf numFmtId="164" fontId="14" fillId="0" borderId="0" xfId="0" applyFont="1" applyAlignment="1">
      <alignment horizontal="left" vertical="top" wrapText="1"/>
    </xf>
    <xf numFmtId="164" fontId="14" fillId="0" borderId="2" xfId="0" applyFont="1" applyBorder="1" applyAlignment="1">
      <alignment wrapText="1"/>
    </xf>
    <xf numFmtId="164" fontId="14" fillId="2" borderId="2" xfId="0" applyFont="1" applyFill="1" applyBorder="1" applyAlignment="1">
      <alignment horizontal="left" vertical="top" wrapText="1"/>
    </xf>
    <xf numFmtId="164" fontId="20" fillId="0" borderId="0" xfId="0" applyFont="1">
      <alignment vertical="top" wrapText="1"/>
    </xf>
    <xf numFmtId="164" fontId="20" fillId="0" borderId="2" xfId="0" applyFont="1" applyBorder="1">
      <alignment vertical="top" wrapText="1"/>
    </xf>
    <xf numFmtId="0" fontId="14" fillId="2" borderId="2" xfId="6" applyNumberFormat="1" applyFont="1" applyFill="1" applyBorder="1" applyAlignment="1">
      <alignment horizontal="left" vertical="top" wrapText="1"/>
    </xf>
    <xf numFmtId="2" fontId="17" fillId="0" borderId="2" xfId="0" applyNumberFormat="1" applyFont="1" applyBorder="1" applyAlignment="1"/>
    <xf numFmtId="2" fontId="0" fillId="0" borderId="2" xfId="0" applyNumberFormat="1" applyBorder="1" applyAlignment="1"/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167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wrapText="1"/>
    </xf>
    <xf numFmtId="49" fontId="7" fillId="0" borderId="2" xfId="0" applyNumberFormat="1" applyFont="1" applyBorder="1" applyAlignment="1">
      <alignment horizontal="center" wrapText="1"/>
    </xf>
    <xf numFmtId="167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left" wrapText="1"/>
    </xf>
    <xf numFmtId="49" fontId="7" fillId="0" borderId="3" xfId="0" applyNumberFormat="1" applyFont="1" applyBorder="1" applyAlignment="1">
      <alignment horizontal="center" wrapText="1"/>
    </xf>
    <xf numFmtId="167" fontId="7" fillId="0" borderId="3" xfId="0" applyNumberFormat="1" applyFont="1" applyBorder="1" applyAlignment="1">
      <alignment horizontal="center" vertical="center" wrapText="1"/>
    </xf>
    <xf numFmtId="164" fontId="7" fillId="0" borderId="2" xfId="0" applyFont="1" applyBorder="1" applyAlignment="1"/>
    <xf numFmtId="49" fontId="7" fillId="0" borderId="2" xfId="0" applyNumberFormat="1" applyFont="1" applyBorder="1" applyAlignment="1">
      <alignment wrapText="1"/>
    </xf>
    <xf numFmtId="164" fontId="7" fillId="0" borderId="2" xfId="0" applyFont="1" applyBorder="1">
      <alignment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18" fillId="0" borderId="2" xfId="0" applyNumberFormat="1" applyFont="1" applyBorder="1" applyAlignment="1">
      <alignment horizontal="left" wrapText="1"/>
    </xf>
    <xf numFmtId="167" fontId="18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right" wrapText="1"/>
    </xf>
    <xf numFmtId="49" fontId="21" fillId="0" borderId="2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/>
    <xf numFmtId="49" fontId="7" fillId="0" borderId="2" xfId="0" applyNumberFormat="1" applyFont="1" applyBorder="1">
      <alignment vertical="top" wrapText="1"/>
    </xf>
    <xf numFmtId="49" fontId="4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9" fontId="14" fillId="0" borderId="2" xfId="2" applyNumberFormat="1" applyFont="1" applyBorder="1"/>
    <xf numFmtId="0" fontId="14" fillId="0" borderId="2" xfId="2" applyFont="1" applyBorder="1" applyAlignment="1">
      <alignment wrapText="1"/>
    </xf>
    <xf numFmtId="167" fontId="14" fillId="0" borderId="2" xfId="3" applyNumberFormat="1" applyFont="1" applyBorder="1" applyAlignment="1">
      <alignment horizontal="center"/>
    </xf>
    <xf numFmtId="167" fontId="14" fillId="0" borderId="2" xfId="3" applyNumberFormat="1" applyFont="1" applyBorder="1"/>
    <xf numFmtId="169" fontId="14" fillId="0" borderId="2" xfId="3" applyNumberFormat="1" applyFont="1" applyBorder="1" applyAlignment="1">
      <alignment horizontal="left" vertical="justify"/>
    </xf>
    <xf numFmtId="0" fontId="14" fillId="0" borderId="2" xfId="4" applyFont="1" applyBorder="1" applyAlignment="1">
      <alignment wrapText="1"/>
    </xf>
    <xf numFmtId="0" fontId="14" fillId="0" borderId="2" xfId="3" applyFont="1" applyBorder="1" applyAlignment="1">
      <alignment horizontal="center"/>
    </xf>
    <xf numFmtId="0" fontId="14" fillId="0" borderId="2" xfId="3" applyFont="1" applyBorder="1"/>
    <xf numFmtId="49" fontId="14" fillId="0" borderId="2" xfId="2" applyNumberFormat="1" applyFont="1" applyBorder="1" applyAlignment="1">
      <alignment horizontal="left"/>
    </xf>
    <xf numFmtId="167" fontId="14" fillId="0" borderId="2" xfId="0" applyNumberFormat="1" applyFont="1" applyBorder="1" applyAlignment="1"/>
    <xf numFmtId="49" fontId="10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wrapText="1"/>
    </xf>
    <xf numFmtId="49" fontId="10" fillId="0" borderId="0" xfId="0" applyNumberFormat="1" applyFont="1" applyAlignment="1">
      <alignment wrapText="1"/>
    </xf>
    <xf numFmtId="49" fontId="10" fillId="0" borderId="2" xfId="0" applyNumberFormat="1" applyFont="1" applyBorder="1" applyAlignment="1">
      <alignment horizontal="left" vertical="top" wrapText="1"/>
    </xf>
    <xf numFmtId="49" fontId="23" fillId="0" borderId="2" xfId="0" applyNumberFormat="1" applyFont="1" applyBorder="1" applyAlignment="1">
      <alignment wrapText="1"/>
    </xf>
    <xf numFmtId="49" fontId="10" fillId="0" borderId="2" xfId="0" applyNumberFormat="1" applyFont="1" applyBorder="1" applyAlignment="1">
      <alignment vertical="center" wrapText="1"/>
    </xf>
    <xf numFmtId="49" fontId="23" fillId="0" borderId="0" xfId="0" applyNumberFormat="1" applyFont="1" applyAlignment="1">
      <alignment wrapText="1"/>
    </xf>
    <xf numFmtId="49" fontId="10" fillId="0" borderId="2" xfId="0" applyNumberFormat="1" applyFont="1" applyBorder="1" applyAlignment="1"/>
    <xf numFmtId="49" fontId="10" fillId="0" borderId="2" xfId="0" applyNumberFormat="1" applyFont="1" applyBorder="1">
      <alignment vertical="top" wrapText="1"/>
    </xf>
    <xf numFmtId="49" fontId="11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/>
    </xf>
    <xf numFmtId="167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wrapText="1"/>
    </xf>
    <xf numFmtId="167" fontId="10" fillId="0" borderId="2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 applyProtection="1">
      <alignment vertical="center" wrapText="1"/>
      <protection locked="0"/>
    </xf>
    <xf numFmtId="165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/>
    </xf>
    <xf numFmtId="49" fontId="14" fillId="2" borderId="4" xfId="0" applyNumberFormat="1" applyFont="1" applyFill="1" applyBorder="1" applyAlignment="1">
      <alignment horizontal="center" vertical="top"/>
    </xf>
    <xf numFmtId="49" fontId="14" fillId="0" borderId="2" xfId="0" applyNumberFormat="1" applyFont="1" applyBorder="1" applyAlignment="1"/>
    <xf numFmtId="49" fontId="14" fillId="0" borderId="2" xfId="0" applyNumberFormat="1" applyFont="1" applyBorder="1" applyAlignment="1">
      <alignment horizontal="left"/>
    </xf>
    <xf numFmtId="0" fontId="14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vertical="top" wrapText="1"/>
    </xf>
    <xf numFmtId="165" fontId="14" fillId="2" borderId="0" xfId="1" applyNumberFormat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 wrapText="1"/>
    </xf>
    <xf numFmtId="0" fontId="14" fillId="0" borderId="0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 vertical="top"/>
    </xf>
    <xf numFmtId="0" fontId="12" fillId="0" borderId="2" xfId="1" applyFont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 xr:uid="{00000000-0005-0000-0000-000001000000}"/>
    <cellStyle name="Обычный_№10" xfId="2" xr:uid="{00000000-0005-0000-0000-000002000000}"/>
    <cellStyle name="Обычный_З_15_Приложение 16 - Источники дефицита" xfId="3" xr:uid="{00000000-0005-0000-0000-000003000000}"/>
    <cellStyle name="Обычный_источники" xfId="4" xr:uid="{00000000-0005-0000-0000-000004000000}"/>
    <cellStyle name="Стиль 1" xfId="5" xr:uid="{00000000-0005-0000-0000-000005000000}"/>
    <cellStyle name="Финансовый 2" xfId="6" xr:uid="{00000000-0005-0000-0000-000006000000}"/>
  </cellStyles>
  <dxfs count="82"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viy-bloc\&#1073;&#1102;&#1076;&#1078;&#1077;&#1090;%20&#1089;&#1087;%20&#1085;&#1072;%202021%20&#1075;&#1086;&#1076;\&#1073;&#1102;&#1076;&#1078;&#1077;&#1090;%202021%20&#1075;&#1086;&#1076;%20&#1087;&#1077;&#1088;&#1074;&#1086;&#1085;&#1072;&#1095;\&#1096;&#1086;&#1082;&#1096;&#1072;\&#1073;&#1102;&#1076;&#1078;&#1077;&#1090;%20&#1086;&#1090;&#1087;&#1088;&#1072;&#1074;&#1083;&#1077;&#1085;&#1085;&#1099;&#1081;%2029.12.20\&#1087;&#1088;&#1080;&#1083;&#1086;&#1078;&#1077;&#1085;&#1080;&#1077;%204,5,6%20&#1096;&#1086;&#1082;&#1096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окша прил №4"/>
      <sheetName val="шокша прил №5)"/>
      <sheetName val="прил№6"/>
      <sheetName val="Лист3"/>
    </sheetNames>
    <sheetDataSet>
      <sheetData sheetId="0" refreshError="1"/>
      <sheetData sheetId="1">
        <row r="63">
          <cell r="K63">
            <v>200</v>
          </cell>
          <cell r="L63">
            <v>200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view="pageBreakPreview" zoomScaleNormal="100" zoomScaleSheetLayoutView="100" workbookViewId="0">
      <selection activeCell="D32" sqref="D32"/>
    </sheetView>
  </sheetViews>
  <sheetFormatPr defaultRowHeight="12.75" x14ac:dyDescent="0.2"/>
  <cols>
    <col min="1" max="1" width="36.33203125" style="11" customWidth="1"/>
    <col min="2" max="2" width="66.83203125" style="14" customWidth="1"/>
    <col min="3" max="4" width="14.5" style="14" customWidth="1"/>
    <col min="5" max="5" width="15.1640625" style="12" customWidth="1"/>
    <col min="6" max="6" width="13.83203125" style="12" customWidth="1"/>
    <col min="7" max="7" width="17" style="13" customWidth="1"/>
    <col min="8" max="8" width="13.83203125" style="14" bestFit="1" customWidth="1"/>
    <col min="9" max="9" width="12.5" style="14" bestFit="1" customWidth="1"/>
    <col min="10" max="16384" width="9.33203125" style="14"/>
  </cols>
  <sheetData>
    <row r="1" spans="1:8" ht="15" x14ac:dyDescent="0.25">
      <c r="B1" s="10"/>
      <c r="C1" s="131" t="s">
        <v>202</v>
      </c>
      <c r="D1" s="132"/>
      <c r="E1" s="132"/>
    </row>
    <row r="2" spans="1:8" ht="15" x14ac:dyDescent="0.25">
      <c r="B2" s="10"/>
      <c r="C2" s="132"/>
      <c r="D2" s="132"/>
      <c r="E2" s="132"/>
    </row>
    <row r="3" spans="1:8" ht="15" x14ac:dyDescent="0.25">
      <c r="B3" s="10"/>
      <c r="C3" s="132"/>
      <c r="D3" s="132"/>
      <c r="E3" s="132"/>
    </row>
    <row r="4" spans="1:8" ht="33.75" customHeight="1" x14ac:dyDescent="0.25">
      <c r="B4" s="10"/>
      <c r="C4" s="132"/>
      <c r="D4" s="132"/>
      <c r="E4" s="132"/>
    </row>
    <row r="5" spans="1:8" ht="36" customHeight="1" x14ac:dyDescent="0.2">
      <c r="C5" s="132"/>
      <c r="D5" s="132"/>
      <c r="E5" s="132"/>
    </row>
    <row r="6" spans="1:8" ht="71.25" customHeight="1" x14ac:dyDescent="0.2">
      <c r="A6" s="133" t="s">
        <v>203</v>
      </c>
      <c r="B6" s="133"/>
      <c r="C6" s="133"/>
      <c r="D6" s="133"/>
      <c r="E6" s="133"/>
    </row>
    <row r="7" spans="1:8" x14ac:dyDescent="0.2">
      <c r="A7" s="15"/>
      <c r="B7" s="16"/>
      <c r="C7" s="16"/>
      <c r="D7" s="16"/>
      <c r="E7" s="17" t="s">
        <v>1</v>
      </c>
    </row>
    <row r="8" spans="1:8" s="20" customFormat="1" x14ac:dyDescent="0.2">
      <c r="A8" s="134" t="s">
        <v>23</v>
      </c>
      <c r="B8" s="134" t="s">
        <v>2</v>
      </c>
      <c r="C8" s="135" t="s">
        <v>7</v>
      </c>
      <c r="D8" s="135"/>
      <c r="E8" s="135"/>
      <c r="F8" s="18"/>
      <c r="G8" s="19"/>
    </row>
    <row r="9" spans="1:8" s="20" customFormat="1" ht="16.5" customHeight="1" x14ac:dyDescent="0.2">
      <c r="A9" s="134"/>
      <c r="B9" s="134"/>
      <c r="C9" s="123" t="s">
        <v>26</v>
      </c>
      <c r="D9" s="123" t="s">
        <v>200</v>
      </c>
      <c r="E9" s="123" t="s">
        <v>204</v>
      </c>
      <c r="F9" s="18"/>
      <c r="G9" s="19"/>
      <c r="H9" s="18"/>
    </row>
    <row r="10" spans="1:8" s="21" customFormat="1" x14ac:dyDescent="0.2">
      <c r="A10" s="124">
        <v>1</v>
      </c>
      <c r="B10" s="124">
        <v>2</v>
      </c>
      <c r="C10" s="124" t="s">
        <v>10</v>
      </c>
      <c r="D10" s="124" t="s">
        <v>11</v>
      </c>
      <c r="E10" s="124" t="s">
        <v>12</v>
      </c>
      <c r="F10" s="18"/>
      <c r="G10" s="19"/>
    </row>
    <row r="11" spans="1:8" s="24" customFormat="1" ht="15.75" x14ac:dyDescent="0.25">
      <c r="A11" s="59" t="s">
        <v>27</v>
      </c>
      <c r="B11" s="60" t="s">
        <v>28</v>
      </c>
      <c r="C11" s="61">
        <f>C12</f>
        <v>2168.3000000000002</v>
      </c>
      <c r="D11" s="61">
        <f>D12</f>
        <v>1121.5</v>
      </c>
      <c r="E11" s="61">
        <f>E12</f>
        <v>1160.4000000000001</v>
      </c>
      <c r="F11" s="22"/>
      <c r="G11" s="23"/>
    </row>
    <row r="12" spans="1:8" s="24" customFormat="1" ht="47.25" x14ac:dyDescent="0.25">
      <c r="A12" s="62" t="s">
        <v>29</v>
      </c>
      <c r="B12" s="63" t="s">
        <v>30</v>
      </c>
      <c r="C12" s="64">
        <f>C13+C25+C30+C18</f>
        <v>2168.3000000000002</v>
      </c>
      <c r="D12" s="64">
        <f>D13+D25+D30</f>
        <v>1121.5</v>
      </c>
      <c r="E12" s="64">
        <f>E13+E25+E30</f>
        <v>1160.4000000000001</v>
      </c>
      <c r="F12" s="22"/>
      <c r="G12" s="23"/>
    </row>
    <row r="13" spans="1:8" s="24" customFormat="1" ht="31.5" x14ac:dyDescent="0.25">
      <c r="A13" s="62" t="s">
        <v>31</v>
      </c>
      <c r="B13" s="63" t="s">
        <v>32</v>
      </c>
      <c r="C13" s="65">
        <f>C14+C16</f>
        <v>1085.8</v>
      </c>
      <c r="D13" s="65">
        <f>D14+D16</f>
        <v>768.4</v>
      </c>
      <c r="E13" s="65">
        <f>E14+E16</f>
        <v>793.2</v>
      </c>
      <c r="F13" s="22"/>
      <c r="G13" s="23"/>
    </row>
    <row r="14" spans="1:8" s="24" customFormat="1" ht="31.5" x14ac:dyDescent="0.25">
      <c r="A14" s="62" t="s">
        <v>33</v>
      </c>
      <c r="B14" s="63" t="s">
        <v>34</v>
      </c>
      <c r="C14" s="65">
        <f>C15</f>
        <v>916.7</v>
      </c>
      <c r="D14" s="65">
        <f>D15</f>
        <v>768.4</v>
      </c>
      <c r="E14" s="65">
        <f>E15</f>
        <v>793.2</v>
      </c>
      <c r="F14" s="22"/>
      <c r="G14" s="23"/>
    </row>
    <row r="15" spans="1:8" s="24" customFormat="1" ht="47.25" x14ac:dyDescent="0.25">
      <c r="A15" s="62" t="s">
        <v>35</v>
      </c>
      <c r="B15" s="63" t="s">
        <v>36</v>
      </c>
      <c r="C15" s="65">
        <v>916.7</v>
      </c>
      <c r="D15" s="64">
        <v>768.4</v>
      </c>
      <c r="E15" s="64">
        <v>793.2</v>
      </c>
      <c r="F15" s="22"/>
      <c r="G15" s="23"/>
    </row>
    <row r="16" spans="1:8" s="24" customFormat="1" ht="31.5" x14ac:dyDescent="0.25">
      <c r="A16" s="62" t="s">
        <v>37</v>
      </c>
      <c r="B16" s="63" t="s">
        <v>38</v>
      </c>
      <c r="C16" s="65">
        <f>C17</f>
        <v>169.1</v>
      </c>
      <c r="D16" s="65">
        <f>D17</f>
        <v>0</v>
      </c>
      <c r="E16" s="65">
        <f>E17</f>
        <v>0</v>
      </c>
      <c r="F16" s="22"/>
      <c r="G16" s="23"/>
    </row>
    <row r="17" spans="1:7" s="24" customFormat="1" ht="31.5" x14ac:dyDescent="0.25">
      <c r="A17" s="62" t="s">
        <v>39</v>
      </c>
      <c r="B17" s="63" t="s">
        <v>40</v>
      </c>
      <c r="C17" s="65">
        <v>169.1</v>
      </c>
      <c r="D17" s="64"/>
      <c r="E17" s="64"/>
      <c r="F17" s="22"/>
      <c r="G17" s="23"/>
    </row>
    <row r="18" spans="1:7" s="24" customFormat="1" ht="31.5" x14ac:dyDescent="0.25">
      <c r="A18" s="59" t="s">
        <v>41</v>
      </c>
      <c r="B18" s="63" t="s">
        <v>42</v>
      </c>
      <c r="C18" s="64">
        <f>C23+C19+C21</f>
        <v>600</v>
      </c>
      <c r="D18" s="64"/>
      <c r="E18" s="64"/>
      <c r="F18" s="22"/>
      <c r="G18" s="23"/>
    </row>
    <row r="19" spans="1:7" s="24" customFormat="1" ht="31.5" x14ac:dyDescent="0.25">
      <c r="A19" s="125" t="s">
        <v>205</v>
      </c>
      <c r="B19" s="63" t="s">
        <v>206</v>
      </c>
      <c r="C19" s="64">
        <f>C20</f>
        <v>0</v>
      </c>
      <c r="D19" s="64"/>
      <c r="E19" s="64"/>
      <c r="F19" s="22"/>
      <c r="G19" s="23"/>
    </row>
    <row r="20" spans="1:7" s="24" customFormat="1" ht="47.25" x14ac:dyDescent="0.25">
      <c r="A20" s="125" t="s">
        <v>207</v>
      </c>
      <c r="B20" s="63" t="s">
        <v>208</v>
      </c>
      <c r="C20" s="64">
        <v>0</v>
      </c>
      <c r="D20" s="64"/>
      <c r="E20" s="64"/>
      <c r="F20" s="22"/>
      <c r="G20" s="23"/>
    </row>
    <row r="21" spans="1:7" s="24" customFormat="1" ht="47.25" x14ac:dyDescent="0.25">
      <c r="A21" s="127" t="s">
        <v>226</v>
      </c>
      <c r="B21" s="128" t="s">
        <v>227</v>
      </c>
      <c r="C21" s="64">
        <v>0</v>
      </c>
      <c r="D21" s="64"/>
      <c r="E21" s="64"/>
      <c r="F21" s="22"/>
      <c r="G21" s="23"/>
    </row>
    <row r="22" spans="1:7" s="24" customFormat="1" ht="47.25" x14ac:dyDescent="0.25">
      <c r="A22" s="127" t="s">
        <v>228</v>
      </c>
      <c r="B22" s="128" t="s">
        <v>229</v>
      </c>
      <c r="C22" s="64">
        <v>150</v>
      </c>
      <c r="D22" s="64"/>
      <c r="E22" s="64"/>
      <c r="F22" s="22"/>
      <c r="G22" s="23"/>
    </row>
    <row r="23" spans="1:7" s="24" customFormat="1" ht="15.75" x14ac:dyDescent="0.25">
      <c r="A23" s="125" t="s">
        <v>43</v>
      </c>
      <c r="B23" s="66" t="s">
        <v>44</v>
      </c>
      <c r="C23" s="64">
        <f>C24</f>
        <v>600</v>
      </c>
      <c r="D23" s="64"/>
      <c r="E23" s="64"/>
      <c r="F23" s="22"/>
      <c r="G23" s="23"/>
    </row>
    <row r="24" spans="1:7" s="24" customFormat="1" ht="15.75" x14ac:dyDescent="0.25">
      <c r="A24" s="62" t="s">
        <v>45</v>
      </c>
      <c r="B24" s="67" t="s">
        <v>46</v>
      </c>
      <c r="C24" s="65">
        <v>600</v>
      </c>
      <c r="D24" s="64"/>
      <c r="E24" s="64"/>
      <c r="F24" s="22"/>
      <c r="G24" s="23"/>
    </row>
    <row r="25" spans="1:7" s="24" customFormat="1" ht="31.5" x14ac:dyDescent="0.25">
      <c r="A25" s="59" t="s">
        <v>47</v>
      </c>
      <c r="B25" s="68" t="s">
        <v>48</v>
      </c>
      <c r="C25" s="61">
        <f>C26+C28</f>
        <v>132.5</v>
      </c>
      <c r="D25" s="61">
        <f>D26+D28</f>
        <v>146.1</v>
      </c>
      <c r="E25" s="61">
        <f>E26+E28</f>
        <v>160.20000000000002</v>
      </c>
      <c r="F25" s="22"/>
      <c r="G25" s="23"/>
    </row>
    <row r="26" spans="1:7" s="24" customFormat="1" ht="47.25" x14ac:dyDescent="0.25">
      <c r="A26" s="59" t="s">
        <v>49</v>
      </c>
      <c r="B26" s="69" t="s">
        <v>50</v>
      </c>
      <c r="C26" s="61">
        <f>C27</f>
        <v>0.4</v>
      </c>
      <c r="D26" s="61">
        <f>D27</f>
        <v>0.4</v>
      </c>
      <c r="E26" s="61">
        <f>E27</f>
        <v>0.4</v>
      </c>
      <c r="F26" s="22"/>
      <c r="G26" s="23"/>
    </row>
    <row r="27" spans="1:7" s="24" customFormat="1" ht="47.25" x14ac:dyDescent="0.25">
      <c r="A27" s="59" t="s">
        <v>51</v>
      </c>
      <c r="B27" s="63" t="s">
        <v>52</v>
      </c>
      <c r="C27" s="64">
        <v>0.4</v>
      </c>
      <c r="D27" s="64">
        <v>0.4</v>
      </c>
      <c r="E27" s="64">
        <v>0.4</v>
      </c>
      <c r="F27" s="22"/>
      <c r="G27" s="23"/>
    </row>
    <row r="28" spans="1:7" s="24" customFormat="1" ht="47.25" x14ac:dyDescent="0.25">
      <c r="A28" s="62" t="s">
        <v>53</v>
      </c>
      <c r="B28" s="70" t="s">
        <v>54</v>
      </c>
      <c r="C28" s="64">
        <f>C29</f>
        <v>132.1</v>
      </c>
      <c r="D28" s="64">
        <f>D29</f>
        <v>145.69999999999999</v>
      </c>
      <c r="E28" s="64">
        <f>E29</f>
        <v>159.80000000000001</v>
      </c>
      <c r="F28" s="22"/>
      <c r="G28" s="23"/>
    </row>
    <row r="29" spans="1:7" s="24" customFormat="1" ht="47.25" x14ac:dyDescent="0.25">
      <c r="A29" s="62" t="s">
        <v>55</v>
      </c>
      <c r="B29" s="70" t="s">
        <v>56</v>
      </c>
      <c r="C29" s="64">
        <v>132.1</v>
      </c>
      <c r="D29" s="64">
        <v>145.69999999999999</v>
      </c>
      <c r="E29" s="64">
        <v>159.80000000000001</v>
      </c>
      <c r="F29" s="22"/>
      <c r="G29" s="23"/>
    </row>
    <row r="30" spans="1:7" s="24" customFormat="1" ht="15.75" x14ac:dyDescent="0.25">
      <c r="A30" s="59" t="s">
        <v>57</v>
      </c>
      <c r="B30" s="71" t="s">
        <v>58</v>
      </c>
      <c r="C30" s="64">
        <f t="shared" ref="C30:E31" si="0">C31</f>
        <v>350</v>
      </c>
      <c r="D30" s="64">
        <f t="shared" si="0"/>
        <v>207</v>
      </c>
      <c r="E30" s="64">
        <f t="shared" si="0"/>
        <v>207</v>
      </c>
      <c r="F30" s="22"/>
      <c r="G30" s="23"/>
    </row>
    <row r="31" spans="1:7" s="24" customFormat="1" ht="63" x14ac:dyDescent="0.25">
      <c r="A31" s="59" t="s">
        <v>209</v>
      </c>
      <c r="B31" s="67" t="s">
        <v>210</v>
      </c>
      <c r="C31" s="64">
        <f t="shared" si="0"/>
        <v>350</v>
      </c>
      <c r="D31" s="64">
        <f t="shared" si="0"/>
        <v>207</v>
      </c>
      <c r="E31" s="64">
        <f t="shared" si="0"/>
        <v>207</v>
      </c>
      <c r="F31" s="22"/>
      <c r="G31" s="23"/>
    </row>
    <row r="32" spans="1:7" s="24" customFormat="1" ht="78.75" x14ac:dyDescent="0.25">
      <c r="A32" s="126" t="s">
        <v>211</v>
      </c>
      <c r="B32" s="67" t="s">
        <v>212</v>
      </c>
      <c r="C32" s="72">
        <v>350</v>
      </c>
      <c r="D32" s="72">
        <v>207</v>
      </c>
      <c r="E32" s="73">
        <v>207</v>
      </c>
      <c r="F32" s="22"/>
      <c r="G32" s="23"/>
    </row>
    <row r="33" spans="1:10" s="24" customFormat="1" x14ac:dyDescent="0.2">
      <c r="A33" s="11"/>
      <c r="B33" s="14"/>
      <c r="C33" s="14"/>
      <c r="D33" s="14"/>
      <c r="E33" s="12"/>
      <c r="F33" s="22"/>
      <c r="G33" s="23"/>
    </row>
    <row r="34" spans="1:10" s="24" customFormat="1" x14ac:dyDescent="0.2">
      <c r="A34" s="11"/>
      <c r="B34" s="14"/>
      <c r="C34" s="14"/>
      <c r="D34" s="14"/>
      <c r="E34" s="12"/>
      <c r="F34" s="22"/>
      <c r="G34" s="23"/>
    </row>
    <row r="35" spans="1:10" s="24" customFormat="1" x14ac:dyDescent="0.2">
      <c r="A35" s="11"/>
      <c r="B35" s="14"/>
      <c r="C35" s="14"/>
      <c r="D35" s="14"/>
      <c r="E35" s="12"/>
      <c r="F35" s="25"/>
      <c r="G35" s="23"/>
    </row>
    <row r="36" spans="1:10" s="24" customFormat="1" x14ac:dyDescent="0.2">
      <c r="A36" s="11"/>
      <c r="B36" s="14"/>
      <c r="C36" s="14"/>
      <c r="D36" s="14"/>
      <c r="E36" s="12"/>
      <c r="F36" s="25"/>
      <c r="G36" s="23"/>
    </row>
    <row r="37" spans="1:10" s="24" customFormat="1" x14ac:dyDescent="0.2">
      <c r="A37" s="11"/>
      <c r="B37" s="14"/>
      <c r="C37" s="14"/>
      <c r="D37" s="14"/>
      <c r="E37" s="12"/>
      <c r="F37" s="25"/>
      <c r="G37" s="23"/>
    </row>
    <row r="38" spans="1:10" s="24" customFormat="1" x14ac:dyDescent="0.2">
      <c r="A38" s="11"/>
      <c r="B38" s="14"/>
      <c r="C38" s="14"/>
      <c r="D38" s="14"/>
      <c r="E38" s="12"/>
      <c r="F38" s="26"/>
      <c r="G38" s="23"/>
    </row>
    <row r="39" spans="1:10" s="12" customFormat="1" x14ac:dyDescent="0.2">
      <c r="A39" s="11"/>
      <c r="B39" s="14"/>
      <c r="C39" s="14"/>
      <c r="D39" s="14"/>
      <c r="G39" s="13"/>
      <c r="H39" s="14"/>
      <c r="I39" s="14"/>
      <c r="J39" s="14"/>
    </row>
  </sheetData>
  <mergeCells count="5">
    <mergeCell ref="C1:E5"/>
    <mergeCell ref="A6:E6"/>
    <mergeCell ref="A8:A9"/>
    <mergeCell ref="B8:B9"/>
    <mergeCell ref="C8:E8"/>
  </mergeCells>
  <phoneticPr fontId="0" type="noConversion"/>
  <conditionalFormatting sqref="C1">
    <cfRule type="expression" dxfId="81" priority="1" stopIfTrue="1">
      <formula>#REF!&lt;&gt;""</formula>
    </cfRule>
  </conditionalFormatting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0"/>
  <sheetViews>
    <sheetView view="pageBreakPreview" zoomScaleNormal="100" zoomScaleSheetLayoutView="100" workbookViewId="0">
      <selection activeCell="A4" sqref="A4:L120"/>
    </sheetView>
  </sheetViews>
  <sheetFormatPr defaultRowHeight="12.75" x14ac:dyDescent="0.2"/>
  <cols>
    <col min="1" max="1" width="44.1640625" customWidth="1"/>
    <col min="2" max="2" width="5.5" customWidth="1"/>
    <col min="3" max="3" width="4.1640625" customWidth="1"/>
    <col min="4" max="4" width="4.5" customWidth="1"/>
    <col min="5" max="7" width="4.1640625" customWidth="1"/>
    <col min="8" max="8" width="8.33203125" customWidth="1"/>
    <col min="9" max="9" width="7.83203125" customWidth="1"/>
    <col min="10" max="12" width="14" customWidth="1"/>
  </cols>
  <sheetData>
    <row r="1" spans="1:12" ht="110.25" customHeight="1" x14ac:dyDescent="0.2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136" t="s">
        <v>213</v>
      </c>
      <c r="J1" s="137"/>
      <c r="K1" s="137"/>
      <c r="L1" s="137"/>
    </row>
    <row r="2" spans="1:12" ht="69" customHeight="1" x14ac:dyDescent="0.2">
      <c r="A2" s="138" t="s">
        <v>214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139" t="s">
        <v>1</v>
      </c>
      <c r="J3" s="139"/>
      <c r="K3" s="139"/>
      <c r="L3" s="139"/>
    </row>
    <row r="4" spans="1:12" ht="19.899999999999999" customHeight="1" x14ac:dyDescent="0.2">
      <c r="A4" s="140" t="s">
        <v>2</v>
      </c>
      <c r="B4" s="140" t="s">
        <v>21</v>
      </c>
      <c r="C4" s="140" t="s">
        <v>3</v>
      </c>
      <c r="D4" s="140" t="s">
        <v>4</v>
      </c>
      <c r="E4" s="140" t="s">
        <v>5</v>
      </c>
      <c r="F4" s="140"/>
      <c r="G4" s="140"/>
      <c r="H4" s="140"/>
      <c r="I4" s="140" t="s">
        <v>6</v>
      </c>
      <c r="J4" s="140" t="s">
        <v>7</v>
      </c>
      <c r="K4" s="140"/>
      <c r="L4" s="140"/>
    </row>
    <row r="5" spans="1:12" ht="16.350000000000001" customHeight="1" x14ac:dyDescent="0.2">
      <c r="A5" s="140" t="s">
        <v>0</v>
      </c>
      <c r="B5" s="140" t="s">
        <v>0</v>
      </c>
      <c r="C5" s="140" t="s">
        <v>0</v>
      </c>
      <c r="D5" s="140" t="s">
        <v>0</v>
      </c>
      <c r="E5" s="140" t="s">
        <v>0</v>
      </c>
      <c r="F5" s="140"/>
      <c r="G5" s="140"/>
      <c r="H5" s="140"/>
      <c r="I5" s="140" t="s">
        <v>0</v>
      </c>
      <c r="J5" s="4" t="s">
        <v>26</v>
      </c>
      <c r="K5" s="4" t="s">
        <v>200</v>
      </c>
      <c r="L5" s="4" t="s">
        <v>204</v>
      </c>
    </row>
    <row r="6" spans="1:12" ht="14.45" customHeight="1" x14ac:dyDescent="0.2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5" t="s">
        <v>17</v>
      </c>
      <c r="K6" s="5" t="s">
        <v>18</v>
      </c>
      <c r="L6" s="5" t="s">
        <v>20</v>
      </c>
    </row>
    <row r="7" spans="1:12" ht="14.45" customHeight="1" x14ac:dyDescent="0.2">
      <c r="A7" s="6" t="s">
        <v>19</v>
      </c>
      <c r="B7" s="7" t="s">
        <v>0</v>
      </c>
      <c r="C7" s="7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 t="s">
        <v>0</v>
      </c>
      <c r="I7" s="7" t="s">
        <v>0</v>
      </c>
      <c r="J7" s="8">
        <f>J8</f>
        <v>2425.7000000000003</v>
      </c>
      <c r="K7" s="8">
        <f>K8</f>
        <v>1348.3</v>
      </c>
      <c r="L7" s="8">
        <f>L8</f>
        <v>1374</v>
      </c>
    </row>
    <row r="8" spans="1:12" ht="15" x14ac:dyDescent="0.25">
      <c r="A8" s="106" t="s">
        <v>59</v>
      </c>
      <c r="B8" s="74">
        <v>923</v>
      </c>
      <c r="C8" s="75"/>
      <c r="D8" s="75"/>
      <c r="E8" s="75"/>
      <c r="F8" s="75"/>
      <c r="G8" s="75"/>
      <c r="H8" s="75"/>
      <c r="I8" s="75"/>
      <c r="J8" s="76">
        <f>J9+J106+J74+J57+J67+J99+J113</f>
        <v>2425.7000000000003</v>
      </c>
      <c r="K8" s="76">
        <f>K9+K106+K74+K57+K67+K99+K113</f>
        <v>1348.3</v>
      </c>
      <c r="L8" s="76">
        <f>L9+L106+L74+L57+L67+L99+L113</f>
        <v>1374</v>
      </c>
    </row>
    <row r="9" spans="1:12" ht="48.75" customHeight="1" x14ac:dyDescent="0.25">
      <c r="A9" s="106" t="s">
        <v>60</v>
      </c>
      <c r="B9" s="74">
        <v>923</v>
      </c>
      <c r="C9" s="77" t="s">
        <v>61</v>
      </c>
      <c r="D9" s="78"/>
      <c r="E9" s="78"/>
      <c r="F9" s="78"/>
      <c r="G9" s="78"/>
      <c r="H9" s="77"/>
      <c r="I9" s="77"/>
      <c r="J9" s="79">
        <f>J10+J20+J45+J51</f>
        <v>1760.3000000000002</v>
      </c>
      <c r="K9" s="79">
        <f>K10+K20+K45</f>
        <v>625.9</v>
      </c>
      <c r="L9" s="79">
        <f>L10+L20+L45</f>
        <v>608.4</v>
      </c>
    </row>
    <row r="10" spans="1:12" ht="48.75" customHeight="1" x14ac:dyDescent="0.25">
      <c r="A10" s="106" t="s">
        <v>62</v>
      </c>
      <c r="B10" s="74">
        <v>923</v>
      </c>
      <c r="C10" s="77" t="s">
        <v>61</v>
      </c>
      <c r="D10" s="78" t="s">
        <v>63</v>
      </c>
      <c r="E10" s="78"/>
      <c r="F10" s="78"/>
      <c r="G10" s="78"/>
      <c r="H10" s="77"/>
      <c r="I10" s="77"/>
      <c r="J10" s="79">
        <f t="shared" ref="J10:L15" si="0">J11</f>
        <v>369.4</v>
      </c>
      <c r="K10" s="79">
        <f t="shared" si="0"/>
        <v>226.4</v>
      </c>
      <c r="L10" s="79">
        <f t="shared" si="0"/>
        <v>238.6</v>
      </c>
    </row>
    <row r="11" spans="1:12" ht="57.75" customHeight="1" x14ac:dyDescent="0.25">
      <c r="A11" s="107" t="s">
        <v>215</v>
      </c>
      <c r="B11" s="78">
        <v>923</v>
      </c>
      <c r="C11" s="77" t="s">
        <v>61</v>
      </c>
      <c r="D11" s="78" t="s">
        <v>63</v>
      </c>
      <c r="E11" s="78" t="s">
        <v>61</v>
      </c>
      <c r="F11" s="78"/>
      <c r="G11" s="78"/>
      <c r="H11" s="77"/>
      <c r="I11" s="77"/>
      <c r="J11" s="79">
        <f t="shared" si="0"/>
        <v>369.4</v>
      </c>
      <c r="K11" s="79">
        <f t="shared" si="0"/>
        <v>226.4</v>
      </c>
      <c r="L11" s="79">
        <f t="shared" si="0"/>
        <v>238.6</v>
      </c>
    </row>
    <row r="12" spans="1:12" ht="48.75" customHeight="1" x14ac:dyDescent="0.25">
      <c r="A12" s="107" t="s">
        <v>64</v>
      </c>
      <c r="B12" s="78">
        <v>923</v>
      </c>
      <c r="C12" s="77" t="s">
        <v>61</v>
      </c>
      <c r="D12" s="78" t="s">
        <v>63</v>
      </c>
      <c r="E12" s="78" t="s">
        <v>61</v>
      </c>
      <c r="F12" s="78" t="s">
        <v>8</v>
      </c>
      <c r="G12" s="78"/>
      <c r="H12" s="77"/>
      <c r="I12" s="77"/>
      <c r="J12" s="79">
        <f>J13</f>
        <v>369.4</v>
      </c>
      <c r="K12" s="79">
        <f t="shared" si="0"/>
        <v>226.4</v>
      </c>
      <c r="L12" s="79">
        <f t="shared" si="0"/>
        <v>238.6</v>
      </c>
    </row>
    <row r="13" spans="1:12" ht="48.75" customHeight="1" x14ac:dyDescent="0.25">
      <c r="A13" s="107" t="s">
        <v>65</v>
      </c>
      <c r="B13" s="74">
        <v>923</v>
      </c>
      <c r="C13" s="77" t="s">
        <v>61</v>
      </c>
      <c r="D13" s="78" t="s">
        <v>63</v>
      </c>
      <c r="E13" s="78" t="s">
        <v>61</v>
      </c>
      <c r="F13" s="78" t="s">
        <v>8</v>
      </c>
      <c r="G13" s="78" t="s">
        <v>61</v>
      </c>
      <c r="H13" s="77"/>
      <c r="I13" s="77"/>
      <c r="J13" s="79">
        <f>J14+J17</f>
        <v>369.4</v>
      </c>
      <c r="K13" s="79">
        <f t="shared" si="0"/>
        <v>226.4</v>
      </c>
      <c r="L13" s="79">
        <f t="shared" si="0"/>
        <v>238.6</v>
      </c>
    </row>
    <row r="14" spans="1:12" ht="48.75" customHeight="1" x14ac:dyDescent="0.25">
      <c r="A14" s="107" t="s">
        <v>66</v>
      </c>
      <c r="B14" s="74">
        <v>923</v>
      </c>
      <c r="C14" s="77" t="s">
        <v>61</v>
      </c>
      <c r="D14" s="78" t="s">
        <v>63</v>
      </c>
      <c r="E14" s="78" t="s">
        <v>61</v>
      </c>
      <c r="F14" s="78" t="s">
        <v>8</v>
      </c>
      <c r="G14" s="78" t="s">
        <v>61</v>
      </c>
      <c r="H14" s="77" t="s">
        <v>67</v>
      </c>
      <c r="I14" s="77"/>
      <c r="J14" s="79">
        <f>J15</f>
        <v>319.39999999999998</v>
      </c>
      <c r="K14" s="79">
        <f t="shared" si="0"/>
        <v>226.4</v>
      </c>
      <c r="L14" s="79">
        <f t="shared" si="0"/>
        <v>238.6</v>
      </c>
    </row>
    <row r="15" spans="1:12" ht="81.75" customHeight="1" x14ac:dyDescent="0.25">
      <c r="A15" s="107" t="s">
        <v>68</v>
      </c>
      <c r="B15" s="74">
        <v>923</v>
      </c>
      <c r="C15" s="77" t="s">
        <v>61</v>
      </c>
      <c r="D15" s="78" t="s">
        <v>63</v>
      </c>
      <c r="E15" s="78" t="s">
        <v>61</v>
      </c>
      <c r="F15" s="78" t="s">
        <v>8</v>
      </c>
      <c r="G15" s="78" t="s">
        <v>61</v>
      </c>
      <c r="H15" s="77" t="s">
        <v>67</v>
      </c>
      <c r="I15" s="77" t="s">
        <v>69</v>
      </c>
      <c r="J15" s="79">
        <f>J16</f>
        <v>319.39999999999998</v>
      </c>
      <c r="K15" s="79">
        <f t="shared" si="0"/>
        <v>226.4</v>
      </c>
      <c r="L15" s="79">
        <f t="shared" si="0"/>
        <v>238.6</v>
      </c>
    </row>
    <row r="16" spans="1:12" ht="48.75" customHeight="1" x14ac:dyDescent="0.25">
      <c r="A16" s="106" t="s">
        <v>70</v>
      </c>
      <c r="B16" s="74">
        <v>923</v>
      </c>
      <c r="C16" s="77" t="s">
        <v>61</v>
      </c>
      <c r="D16" s="77" t="s">
        <v>63</v>
      </c>
      <c r="E16" s="77" t="s">
        <v>61</v>
      </c>
      <c r="F16" s="77" t="s">
        <v>8</v>
      </c>
      <c r="G16" s="77" t="s">
        <v>61</v>
      </c>
      <c r="H16" s="77" t="s">
        <v>67</v>
      </c>
      <c r="I16" s="77" t="s">
        <v>71</v>
      </c>
      <c r="J16" s="79">
        <v>319.39999999999998</v>
      </c>
      <c r="K16" s="79">
        <v>226.4</v>
      </c>
      <c r="L16" s="79">
        <v>238.6</v>
      </c>
    </row>
    <row r="17" spans="1:12" ht="69.75" customHeight="1" x14ac:dyDescent="0.25">
      <c r="A17" s="107" t="s">
        <v>72</v>
      </c>
      <c r="B17" s="78">
        <v>923</v>
      </c>
      <c r="C17" s="77" t="s">
        <v>61</v>
      </c>
      <c r="D17" s="77" t="s">
        <v>63</v>
      </c>
      <c r="E17" s="77" t="s">
        <v>61</v>
      </c>
      <c r="F17" s="77" t="s">
        <v>8</v>
      </c>
      <c r="G17" s="77" t="s">
        <v>61</v>
      </c>
      <c r="H17" s="77" t="s">
        <v>73</v>
      </c>
      <c r="I17" s="77"/>
      <c r="J17" s="76">
        <f t="shared" ref="J17:L18" si="1">J18</f>
        <v>50</v>
      </c>
      <c r="K17" s="76">
        <f t="shared" si="1"/>
        <v>0</v>
      </c>
      <c r="L17" s="76">
        <f t="shared" si="1"/>
        <v>0</v>
      </c>
    </row>
    <row r="18" spans="1:12" ht="80.25" customHeight="1" x14ac:dyDescent="0.25">
      <c r="A18" s="108" t="s">
        <v>68</v>
      </c>
      <c r="B18" s="78">
        <v>923</v>
      </c>
      <c r="C18" s="77" t="s">
        <v>61</v>
      </c>
      <c r="D18" s="78" t="s">
        <v>63</v>
      </c>
      <c r="E18" s="78" t="s">
        <v>61</v>
      </c>
      <c r="F18" s="78" t="s">
        <v>8</v>
      </c>
      <c r="G18" s="78" t="s">
        <v>61</v>
      </c>
      <c r="H18" s="77" t="s">
        <v>73</v>
      </c>
      <c r="I18" s="77" t="s">
        <v>69</v>
      </c>
      <c r="J18" s="76">
        <f t="shared" si="1"/>
        <v>50</v>
      </c>
      <c r="K18" s="76">
        <f t="shared" si="1"/>
        <v>0</v>
      </c>
      <c r="L18" s="76">
        <f t="shared" si="1"/>
        <v>0</v>
      </c>
    </row>
    <row r="19" spans="1:12" ht="48.75" customHeight="1" x14ac:dyDescent="0.25">
      <c r="A19" s="106" t="s">
        <v>70</v>
      </c>
      <c r="B19" s="78">
        <v>923</v>
      </c>
      <c r="C19" s="77" t="s">
        <v>61</v>
      </c>
      <c r="D19" s="77" t="s">
        <v>63</v>
      </c>
      <c r="E19" s="77" t="s">
        <v>61</v>
      </c>
      <c r="F19" s="77" t="s">
        <v>8</v>
      </c>
      <c r="G19" s="77" t="s">
        <v>61</v>
      </c>
      <c r="H19" s="77" t="s">
        <v>73</v>
      </c>
      <c r="I19" s="77" t="s">
        <v>71</v>
      </c>
      <c r="J19" s="76">
        <v>50</v>
      </c>
      <c r="K19" s="76">
        <v>0</v>
      </c>
      <c r="L19" s="76">
        <v>0</v>
      </c>
    </row>
    <row r="20" spans="1:12" ht="74.25" customHeight="1" x14ac:dyDescent="0.25">
      <c r="A20" s="106" t="s">
        <v>74</v>
      </c>
      <c r="B20" s="78">
        <v>923</v>
      </c>
      <c r="C20" s="80" t="s">
        <v>61</v>
      </c>
      <c r="D20" s="80" t="s">
        <v>75</v>
      </c>
      <c r="E20" s="80"/>
      <c r="F20" s="77"/>
      <c r="G20" s="77"/>
      <c r="H20" s="77"/>
      <c r="I20" s="77"/>
      <c r="J20" s="79">
        <f>J21+J40</f>
        <v>1389.9</v>
      </c>
      <c r="K20" s="79">
        <f>K21+K40</f>
        <v>398.99999999999994</v>
      </c>
      <c r="L20" s="79">
        <f>L21+L40</f>
        <v>369.29999999999995</v>
      </c>
    </row>
    <row r="21" spans="1:12" ht="60.75" customHeight="1" x14ac:dyDescent="0.25">
      <c r="A21" s="107" t="s">
        <v>215</v>
      </c>
      <c r="B21" s="78">
        <v>923</v>
      </c>
      <c r="C21" s="77" t="s">
        <v>61</v>
      </c>
      <c r="D21" s="77" t="s">
        <v>75</v>
      </c>
      <c r="E21" s="77" t="s">
        <v>61</v>
      </c>
      <c r="F21" s="77"/>
      <c r="G21" s="77"/>
      <c r="H21" s="77"/>
      <c r="I21" s="77"/>
      <c r="J21" s="79">
        <f t="shared" ref="J21:L22" si="2">J22</f>
        <v>1389.5</v>
      </c>
      <c r="K21" s="79">
        <f t="shared" si="2"/>
        <v>398.59999999999997</v>
      </c>
      <c r="L21" s="79">
        <f t="shared" si="2"/>
        <v>368.9</v>
      </c>
    </row>
    <row r="22" spans="1:12" ht="48.75" customHeight="1" x14ac:dyDescent="0.25">
      <c r="A22" s="108" t="s">
        <v>64</v>
      </c>
      <c r="B22" s="78">
        <v>923</v>
      </c>
      <c r="C22" s="81" t="s">
        <v>61</v>
      </c>
      <c r="D22" s="82" t="s">
        <v>75</v>
      </c>
      <c r="E22" s="82" t="s">
        <v>61</v>
      </c>
      <c r="F22" s="82" t="s">
        <v>8</v>
      </c>
      <c r="G22" s="82"/>
      <c r="H22" s="81"/>
      <c r="I22" s="81"/>
      <c r="J22" s="83">
        <f t="shared" si="2"/>
        <v>1389.5</v>
      </c>
      <c r="K22" s="83">
        <f t="shared" si="2"/>
        <v>398.59999999999997</v>
      </c>
      <c r="L22" s="83">
        <f t="shared" si="2"/>
        <v>368.9</v>
      </c>
    </row>
    <row r="23" spans="1:12" ht="48.75" customHeight="1" x14ac:dyDescent="0.25">
      <c r="A23" s="107" t="s">
        <v>65</v>
      </c>
      <c r="B23" s="74">
        <v>923</v>
      </c>
      <c r="C23" s="77" t="s">
        <v>61</v>
      </c>
      <c r="D23" s="78" t="s">
        <v>75</v>
      </c>
      <c r="E23" s="78" t="s">
        <v>61</v>
      </c>
      <c r="F23" s="78" t="s">
        <v>8</v>
      </c>
      <c r="G23" s="78" t="s">
        <v>61</v>
      </c>
      <c r="H23" s="77"/>
      <c r="I23" s="77"/>
      <c r="J23" s="79">
        <f>J24+J27+J34</f>
        <v>1389.5</v>
      </c>
      <c r="K23" s="79">
        <f>K24+K27+K34</f>
        <v>398.59999999999997</v>
      </c>
      <c r="L23" s="79">
        <f>L24+L27+L34</f>
        <v>368.9</v>
      </c>
    </row>
    <row r="24" spans="1:12" ht="48.75" customHeight="1" x14ac:dyDescent="0.25">
      <c r="A24" s="109" t="s">
        <v>76</v>
      </c>
      <c r="B24" s="74">
        <v>923</v>
      </c>
      <c r="C24" s="77" t="s">
        <v>61</v>
      </c>
      <c r="D24" s="77" t="s">
        <v>75</v>
      </c>
      <c r="E24" s="77" t="s">
        <v>61</v>
      </c>
      <c r="F24" s="77" t="s">
        <v>8</v>
      </c>
      <c r="G24" s="77" t="s">
        <v>61</v>
      </c>
      <c r="H24" s="77" t="s">
        <v>77</v>
      </c>
      <c r="I24" s="77"/>
      <c r="J24" s="79">
        <f t="shared" ref="J24:L25" si="3">J25</f>
        <v>621.9</v>
      </c>
      <c r="K24" s="79">
        <f t="shared" si="3"/>
        <v>341.4</v>
      </c>
      <c r="L24" s="79">
        <f t="shared" si="3"/>
        <v>311.7</v>
      </c>
    </row>
    <row r="25" spans="1:12" ht="48.75" customHeight="1" x14ac:dyDescent="0.25">
      <c r="A25" s="110" t="s">
        <v>68</v>
      </c>
      <c r="B25" s="91">
        <v>923</v>
      </c>
      <c r="C25" s="77" t="s">
        <v>61</v>
      </c>
      <c r="D25" s="77" t="s">
        <v>75</v>
      </c>
      <c r="E25" s="77" t="s">
        <v>61</v>
      </c>
      <c r="F25" s="77" t="s">
        <v>8</v>
      </c>
      <c r="G25" s="77" t="s">
        <v>61</v>
      </c>
      <c r="H25" s="77" t="s">
        <v>77</v>
      </c>
      <c r="I25" s="77" t="s">
        <v>69</v>
      </c>
      <c r="J25" s="79">
        <f t="shared" si="3"/>
        <v>621.9</v>
      </c>
      <c r="K25" s="79">
        <f t="shared" si="3"/>
        <v>341.4</v>
      </c>
      <c r="L25" s="79">
        <f t="shared" si="3"/>
        <v>311.7</v>
      </c>
    </row>
    <row r="26" spans="1:12" ht="48.75" customHeight="1" x14ac:dyDescent="0.25">
      <c r="A26" s="110" t="s">
        <v>78</v>
      </c>
      <c r="B26" s="91">
        <v>923</v>
      </c>
      <c r="C26" s="77" t="s">
        <v>61</v>
      </c>
      <c r="D26" s="77" t="s">
        <v>75</v>
      </c>
      <c r="E26" s="77" t="s">
        <v>61</v>
      </c>
      <c r="F26" s="77" t="s">
        <v>8</v>
      </c>
      <c r="G26" s="77" t="s">
        <v>61</v>
      </c>
      <c r="H26" s="77" t="s">
        <v>77</v>
      </c>
      <c r="I26" s="77" t="s">
        <v>71</v>
      </c>
      <c r="J26" s="79">
        <v>621.9</v>
      </c>
      <c r="K26" s="79">
        <v>341.4</v>
      </c>
      <c r="L26" s="79">
        <v>311.7</v>
      </c>
    </row>
    <row r="27" spans="1:12" ht="48.75" customHeight="1" x14ac:dyDescent="0.25">
      <c r="A27" s="106" t="s">
        <v>79</v>
      </c>
      <c r="B27" s="75">
        <v>923</v>
      </c>
      <c r="C27" s="77" t="s">
        <v>61</v>
      </c>
      <c r="D27" s="77" t="s">
        <v>75</v>
      </c>
      <c r="E27" s="77" t="s">
        <v>61</v>
      </c>
      <c r="F27" s="77" t="s">
        <v>8</v>
      </c>
      <c r="G27" s="77" t="s">
        <v>61</v>
      </c>
      <c r="H27" s="77" t="s">
        <v>80</v>
      </c>
      <c r="I27" s="77"/>
      <c r="J27" s="79">
        <f>J28+J30+J32</f>
        <v>217.6</v>
      </c>
      <c r="K27" s="79">
        <f>K28+K30+K32</f>
        <v>57.2</v>
      </c>
      <c r="L27" s="79">
        <f>L28+L30+L32</f>
        <v>57.2</v>
      </c>
    </row>
    <row r="28" spans="1:12" ht="48.75" customHeight="1" x14ac:dyDescent="0.25">
      <c r="A28" s="110" t="s">
        <v>68</v>
      </c>
      <c r="B28" s="78">
        <v>923</v>
      </c>
      <c r="C28" s="77" t="s">
        <v>61</v>
      </c>
      <c r="D28" s="77" t="s">
        <v>75</v>
      </c>
      <c r="E28" s="77" t="s">
        <v>61</v>
      </c>
      <c r="F28" s="77" t="s">
        <v>8</v>
      </c>
      <c r="G28" s="77" t="s">
        <v>61</v>
      </c>
      <c r="H28" s="77" t="s">
        <v>80</v>
      </c>
      <c r="I28" s="77" t="s">
        <v>69</v>
      </c>
      <c r="J28" s="79">
        <f>J29</f>
        <v>0</v>
      </c>
      <c r="K28" s="79">
        <f>K29</f>
        <v>0.3</v>
      </c>
      <c r="L28" s="79">
        <f>L29</f>
        <v>0.3</v>
      </c>
    </row>
    <row r="29" spans="1:12" ht="48.75" customHeight="1" x14ac:dyDescent="0.25">
      <c r="A29" s="110" t="s">
        <v>78</v>
      </c>
      <c r="B29" s="78">
        <v>923</v>
      </c>
      <c r="C29" s="77" t="s">
        <v>61</v>
      </c>
      <c r="D29" s="77" t="s">
        <v>75</v>
      </c>
      <c r="E29" s="77" t="s">
        <v>61</v>
      </c>
      <c r="F29" s="77" t="s">
        <v>8</v>
      </c>
      <c r="G29" s="77" t="s">
        <v>61</v>
      </c>
      <c r="H29" s="77" t="s">
        <v>80</v>
      </c>
      <c r="I29" s="77" t="s">
        <v>71</v>
      </c>
      <c r="J29" s="79">
        <v>0</v>
      </c>
      <c r="K29" s="79">
        <v>0.3</v>
      </c>
      <c r="L29" s="79">
        <v>0.3</v>
      </c>
    </row>
    <row r="30" spans="1:12" ht="48.75" customHeight="1" x14ac:dyDescent="0.25">
      <c r="A30" s="106" t="s">
        <v>81</v>
      </c>
      <c r="B30" s="78">
        <v>923</v>
      </c>
      <c r="C30" s="77" t="s">
        <v>61</v>
      </c>
      <c r="D30" s="77" t="s">
        <v>75</v>
      </c>
      <c r="E30" s="77" t="s">
        <v>61</v>
      </c>
      <c r="F30" s="77" t="s">
        <v>8</v>
      </c>
      <c r="G30" s="77" t="s">
        <v>61</v>
      </c>
      <c r="H30" s="77" t="s">
        <v>80</v>
      </c>
      <c r="I30" s="77" t="s">
        <v>82</v>
      </c>
      <c r="J30" s="79">
        <f>J31</f>
        <v>217.6</v>
      </c>
      <c r="K30" s="79">
        <f>K31</f>
        <v>19</v>
      </c>
      <c r="L30" s="79">
        <f>L31</f>
        <v>19</v>
      </c>
    </row>
    <row r="31" spans="1:12" ht="48.75" customHeight="1" x14ac:dyDescent="0.25">
      <c r="A31" s="106" t="s">
        <v>83</v>
      </c>
      <c r="B31" s="75">
        <v>923</v>
      </c>
      <c r="C31" s="77" t="s">
        <v>61</v>
      </c>
      <c r="D31" s="77" t="s">
        <v>75</v>
      </c>
      <c r="E31" s="77" t="s">
        <v>61</v>
      </c>
      <c r="F31" s="77" t="s">
        <v>8</v>
      </c>
      <c r="G31" s="77" t="s">
        <v>61</v>
      </c>
      <c r="H31" s="77" t="s">
        <v>80</v>
      </c>
      <c r="I31" s="77" t="s">
        <v>84</v>
      </c>
      <c r="J31" s="79">
        <v>217.6</v>
      </c>
      <c r="K31" s="79">
        <v>19</v>
      </c>
      <c r="L31" s="79">
        <v>19</v>
      </c>
    </row>
    <row r="32" spans="1:12" ht="48.75" customHeight="1" x14ac:dyDescent="0.25">
      <c r="A32" s="111" t="s">
        <v>85</v>
      </c>
      <c r="B32" s="78">
        <v>923</v>
      </c>
      <c r="C32" s="77" t="s">
        <v>61</v>
      </c>
      <c r="D32" s="77" t="s">
        <v>75</v>
      </c>
      <c r="E32" s="77" t="s">
        <v>61</v>
      </c>
      <c r="F32" s="77" t="s">
        <v>8</v>
      </c>
      <c r="G32" s="77" t="s">
        <v>61</v>
      </c>
      <c r="H32" s="77" t="s">
        <v>80</v>
      </c>
      <c r="I32" s="77" t="s">
        <v>86</v>
      </c>
      <c r="J32" s="76">
        <f>J33</f>
        <v>0</v>
      </c>
      <c r="K32" s="76">
        <f>K33</f>
        <v>37.9</v>
      </c>
      <c r="L32" s="76">
        <f>L33</f>
        <v>37.9</v>
      </c>
    </row>
    <row r="33" spans="1:12" ht="48.75" customHeight="1" x14ac:dyDescent="0.25">
      <c r="A33" s="111" t="s">
        <v>87</v>
      </c>
      <c r="B33" s="78">
        <v>923</v>
      </c>
      <c r="C33" s="77" t="s">
        <v>61</v>
      </c>
      <c r="D33" s="77" t="s">
        <v>75</v>
      </c>
      <c r="E33" s="77" t="s">
        <v>61</v>
      </c>
      <c r="F33" s="77" t="s">
        <v>8</v>
      </c>
      <c r="G33" s="77" t="s">
        <v>61</v>
      </c>
      <c r="H33" s="77" t="s">
        <v>80</v>
      </c>
      <c r="I33" s="77" t="s">
        <v>88</v>
      </c>
      <c r="J33" s="76">
        <v>0</v>
      </c>
      <c r="K33" s="76">
        <v>37.9</v>
      </c>
      <c r="L33" s="76">
        <v>37.9</v>
      </c>
    </row>
    <row r="34" spans="1:12" ht="78.75" customHeight="1" x14ac:dyDescent="0.25">
      <c r="A34" s="107" t="s">
        <v>72</v>
      </c>
      <c r="B34" s="74">
        <v>923</v>
      </c>
      <c r="C34" s="77" t="s">
        <v>61</v>
      </c>
      <c r="D34" s="77" t="s">
        <v>75</v>
      </c>
      <c r="E34" s="77" t="s">
        <v>61</v>
      </c>
      <c r="F34" s="77" t="s">
        <v>8</v>
      </c>
      <c r="G34" s="77" t="s">
        <v>61</v>
      </c>
      <c r="H34" s="77" t="s">
        <v>73</v>
      </c>
      <c r="I34" s="77"/>
      <c r="J34" s="76">
        <f>J35</f>
        <v>550</v>
      </c>
      <c r="K34" s="76"/>
      <c r="L34" s="76"/>
    </row>
    <row r="35" spans="1:12" ht="54" customHeight="1" x14ac:dyDescent="0.25">
      <c r="A35" s="110" t="s">
        <v>68</v>
      </c>
      <c r="B35" s="74">
        <v>923</v>
      </c>
      <c r="C35" s="77" t="s">
        <v>61</v>
      </c>
      <c r="D35" s="77" t="s">
        <v>75</v>
      </c>
      <c r="E35" s="77" t="s">
        <v>61</v>
      </c>
      <c r="F35" s="77" t="s">
        <v>8</v>
      </c>
      <c r="G35" s="77" t="s">
        <v>61</v>
      </c>
      <c r="H35" s="77" t="s">
        <v>73</v>
      </c>
      <c r="I35" s="77" t="s">
        <v>69</v>
      </c>
      <c r="J35" s="76">
        <f>J36</f>
        <v>550</v>
      </c>
      <c r="K35" s="76">
        <f>K36</f>
        <v>0</v>
      </c>
      <c r="L35" s="76">
        <f>L36</f>
        <v>0</v>
      </c>
    </row>
    <row r="36" spans="1:12" ht="48.75" customHeight="1" x14ac:dyDescent="0.25">
      <c r="A36" s="112" t="s">
        <v>78</v>
      </c>
      <c r="B36" s="74">
        <v>923</v>
      </c>
      <c r="C36" s="77" t="s">
        <v>61</v>
      </c>
      <c r="D36" s="77" t="s">
        <v>75</v>
      </c>
      <c r="E36" s="77" t="s">
        <v>61</v>
      </c>
      <c r="F36" s="77" t="s">
        <v>8</v>
      </c>
      <c r="G36" s="77" t="s">
        <v>61</v>
      </c>
      <c r="H36" s="77" t="s">
        <v>73</v>
      </c>
      <c r="I36" s="77" t="s">
        <v>71</v>
      </c>
      <c r="J36" s="76">
        <v>550</v>
      </c>
      <c r="K36" s="76"/>
      <c r="L36" s="76"/>
    </row>
    <row r="37" spans="1:12" ht="48.75" customHeight="1" x14ac:dyDescent="0.25">
      <c r="A37" s="106" t="s">
        <v>81</v>
      </c>
      <c r="B37" s="74">
        <v>923</v>
      </c>
      <c r="C37" s="77" t="s">
        <v>61</v>
      </c>
      <c r="D37" s="77" t="s">
        <v>75</v>
      </c>
      <c r="E37" s="77" t="s">
        <v>61</v>
      </c>
      <c r="F37" s="77" t="s">
        <v>8</v>
      </c>
      <c r="G37" s="77" t="s">
        <v>61</v>
      </c>
      <c r="H37" s="77" t="s">
        <v>73</v>
      </c>
      <c r="I37" s="77" t="s">
        <v>82</v>
      </c>
      <c r="J37" s="76">
        <f>J38</f>
        <v>550</v>
      </c>
      <c r="K37" s="76"/>
      <c r="L37" s="76"/>
    </row>
    <row r="38" spans="1:12" ht="48.75" customHeight="1" x14ac:dyDescent="0.25">
      <c r="A38" s="106" t="s">
        <v>83</v>
      </c>
      <c r="B38" s="74">
        <v>923</v>
      </c>
      <c r="C38" s="77" t="s">
        <v>61</v>
      </c>
      <c r="D38" s="77" t="s">
        <v>75</v>
      </c>
      <c r="E38" s="77" t="s">
        <v>61</v>
      </c>
      <c r="F38" s="77" t="s">
        <v>8</v>
      </c>
      <c r="G38" s="77" t="s">
        <v>61</v>
      </c>
      <c r="H38" s="77" t="s">
        <v>73</v>
      </c>
      <c r="I38" s="77" t="s">
        <v>84</v>
      </c>
      <c r="J38" s="76">
        <v>550</v>
      </c>
      <c r="K38" s="76"/>
      <c r="L38" s="76"/>
    </row>
    <row r="39" spans="1:12" ht="48.75" customHeight="1" x14ac:dyDescent="0.25">
      <c r="A39" s="106" t="s">
        <v>89</v>
      </c>
      <c r="B39" s="74">
        <v>923</v>
      </c>
      <c r="C39" s="77" t="s">
        <v>61</v>
      </c>
      <c r="D39" s="77" t="s">
        <v>75</v>
      </c>
      <c r="E39" s="77" t="s">
        <v>61</v>
      </c>
      <c r="F39" s="77" t="s">
        <v>8</v>
      </c>
      <c r="G39" s="77" t="s">
        <v>61</v>
      </c>
      <c r="H39" s="77" t="s">
        <v>73</v>
      </c>
      <c r="I39" s="77" t="s">
        <v>90</v>
      </c>
      <c r="J39" s="76"/>
      <c r="K39" s="76"/>
      <c r="L39" s="76"/>
    </row>
    <row r="40" spans="1:12" ht="48.75" customHeight="1" x14ac:dyDescent="0.25">
      <c r="A40" s="111" t="s">
        <v>91</v>
      </c>
      <c r="B40" s="74">
        <v>923</v>
      </c>
      <c r="C40" s="77" t="s">
        <v>61</v>
      </c>
      <c r="D40" s="77" t="s">
        <v>75</v>
      </c>
      <c r="E40" s="77" t="s">
        <v>92</v>
      </c>
      <c r="F40" s="77"/>
      <c r="G40" s="77"/>
      <c r="H40" s="77"/>
      <c r="I40" s="77"/>
      <c r="J40" s="76">
        <f t="shared" ref="J40:L41" si="4">J41</f>
        <v>0.4</v>
      </c>
      <c r="K40" s="76">
        <f t="shared" si="4"/>
        <v>0.4</v>
      </c>
      <c r="L40" s="76">
        <f t="shared" si="4"/>
        <v>0.4</v>
      </c>
    </row>
    <row r="41" spans="1:12" ht="48.75" customHeight="1" x14ac:dyDescent="0.25">
      <c r="A41" s="111" t="s">
        <v>93</v>
      </c>
      <c r="B41" s="74">
        <v>923</v>
      </c>
      <c r="C41" s="77" t="s">
        <v>61</v>
      </c>
      <c r="D41" s="77" t="s">
        <v>75</v>
      </c>
      <c r="E41" s="77" t="s">
        <v>92</v>
      </c>
      <c r="F41" s="77" t="s">
        <v>8</v>
      </c>
      <c r="G41" s="77" t="s">
        <v>94</v>
      </c>
      <c r="H41" s="77"/>
      <c r="I41" s="77"/>
      <c r="J41" s="76">
        <f t="shared" si="4"/>
        <v>0.4</v>
      </c>
      <c r="K41" s="76">
        <f t="shared" si="4"/>
        <v>0.4</v>
      </c>
      <c r="L41" s="76">
        <f t="shared" si="4"/>
        <v>0.4</v>
      </c>
    </row>
    <row r="42" spans="1:12" ht="102.75" customHeight="1" x14ac:dyDescent="0.25">
      <c r="A42" s="107" t="s">
        <v>153</v>
      </c>
      <c r="B42" s="74">
        <v>923</v>
      </c>
      <c r="C42" s="77" t="s">
        <v>61</v>
      </c>
      <c r="D42" s="77" t="s">
        <v>75</v>
      </c>
      <c r="E42" s="77" t="s">
        <v>92</v>
      </c>
      <c r="F42" s="77" t="s">
        <v>8</v>
      </c>
      <c r="G42" s="77" t="s">
        <v>94</v>
      </c>
      <c r="H42" s="77">
        <v>77150</v>
      </c>
      <c r="I42" s="77"/>
      <c r="J42" s="76">
        <f t="shared" ref="J42:L43" si="5">J43</f>
        <v>0.4</v>
      </c>
      <c r="K42" s="76">
        <f t="shared" si="5"/>
        <v>0.4</v>
      </c>
      <c r="L42" s="76">
        <f t="shared" si="5"/>
        <v>0.4</v>
      </c>
    </row>
    <row r="43" spans="1:12" ht="31.5" customHeight="1" x14ac:dyDescent="0.25">
      <c r="A43" s="106" t="s">
        <v>81</v>
      </c>
      <c r="B43" s="74">
        <v>923</v>
      </c>
      <c r="C43" s="77" t="s">
        <v>61</v>
      </c>
      <c r="D43" s="77" t="s">
        <v>75</v>
      </c>
      <c r="E43" s="77" t="s">
        <v>92</v>
      </c>
      <c r="F43" s="77" t="s">
        <v>8</v>
      </c>
      <c r="G43" s="77" t="s">
        <v>94</v>
      </c>
      <c r="H43" s="77">
        <v>77150</v>
      </c>
      <c r="I43" s="77" t="s">
        <v>82</v>
      </c>
      <c r="J43" s="76">
        <f t="shared" si="5"/>
        <v>0.4</v>
      </c>
      <c r="K43" s="76">
        <f t="shared" si="5"/>
        <v>0.4</v>
      </c>
      <c r="L43" s="76">
        <f t="shared" si="5"/>
        <v>0.4</v>
      </c>
    </row>
    <row r="44" spans="1:12" ht="24" customHeight="1" x14ac:dyDescent="0.25">
      <c r="A44" s="106" t="s">
        <v>83</v>
      </c>
      <c r="B44" s="74">
        <v>923</v>
      </c>
      <c r="C44" s="77" t="s">
        <v>61</v>
      </c>
      <c r="D44" s="77" t="s">
        <v>75</v>
      </c>
      <c r="E44" s="77" t="s">
        <v>92</v>
      </c>
      <c r="F44" s="77" t="s">
        <v>8</v>
      </c>
      <c r="G44" s="77" t="s">
        <v>94</v>
      </c>
      <c r="H44" s="77">
        <v>77150</v>
      </c>
      <c r="I44" s="77" t="s">
        <v>84</v>
      </c>
      <c r="J44" s="76">
        <v>0.4</v>
      </c>
      <c r="K44" s="76">
        <v>0.4</v>
      </c>
      <c r="L44" s="76">
        <v>0.4</v>
      </c>
    </row>
    <row r="45" spans="1:12" ht="34.5" customHeight="1" x14ac:dyDescent="0.25">
      <c r="A45" s="106" t="s">
        <v>95</v>
      </c>
      <c r="B45" s="74">
        <v>923</v>
      </c>
      <c r="C45" s="77" t="s">
        <v>61</v>
      </c>
      <c r="D45" s="77" t="s">
        <v>18</v>
      </c>
      <c r="E45" s="77"/>
      <c r="F45" s="77"/>
      <c r="G45" s="77"/>
      <c r="H45" s="77"/>
      <c r="I45" s="77"/>
      <c r="J45" s="79">
        <f t="shared" ref="J45:L49" si="6">J46</f>
        <v>0</v>
      </c>
      <c r="K45" s="79">
        <f t="shared" si="6"/>
        <v>0.5</v>
      </c>
      <c r="L45" s="79">
        <f t="shared" si="6"/>
        <v>0.5</v>
      </c>
    </row>
    <row r="46" spans="1:12" ht="48.75" customHeight="1" x14ac:dyDescent="0.25">
      <c r="A46" s="106" t="s">
        <v>96</v>
      </c>
      <c r="B46" s="74">
        <v>923</v>
      </c>
      <c r="C46" s="77" t="s">
        <v>61</v>
      </c>
      <c r="D46" s="77" t="s">
        <v>18</v>
      </c>
      <c r="E46" s="77" t="s">
        <v>92</v>
      </c>
      <c r="F46" s="77" t="s">
        <v>8</v>
      </c>
      <c r="G46" s="77"/>
      <c r="H46" s="77" t="s">
        <v>0</v>
      </c>
      <c r="I46" s="77"/>
      <c r="J46" s="79">
        <f t="shared" si="6"/>
        <v>0</v>
      </c>
      <c r="K46" s="79">
        <f t="shared" si="6"/>
        <v>0.5</v>
      </c>
      <c r="L46" s="79">
        <f t="shared" si="6"/>
        <v>0.5</v>
      </c>
    </row>
    <row r="47" spans="1:12" ht="48.75" customHeight="1" x14ac:dyDescent="0.25">
      <c r="A47" s="106" t="s">
        <v>93</v>
      </c>
      <c r="B47" s="78">
        <v>923</v>
      </c>
      <c r="C47" s="77" t="s">
        <v>61</v>
      </c>
      <c r="D47" s="77" t="s">
        <v>18</v>
      </c>
      <c r="E47" s="77" t="s">
        <v>92</v>
      </c>
      <c r="F47" s="77" t="s">
        <v>8</v>
      </c>
      <c r="G47" s="77" t="s">
        <v>94</v>
      </c>
      <c r="H47" s="77" t="s">
        <v>0</v>
      </c>
      <c r="I47" s="77"/>
      <c r="J47" s="79">
        <f t="shared" si="6"/>
        <v>0</v>
      </c>
      <c r="K47" s="79">
        <f t="shared" si="6"/>
        <v>0.5</v>
      </c>
      <c r="L47" s="79">
        <f t="shared" si="6"/>
        <v>0.5</v>
      </c>
    </row>
    <row r="48" spans="1:12" ht="48.75" customHeight="1" x14ac:dyDescent="0.25">
      <c r="A48" s="106" t="s">
        <v>97</v>
      </c>
      <c r="B48" s="74">
        <v>923</v>
      </c>
      <c r="C48" s="77" t="s">
        <v>61</v>
      </c>
      <c r="D48" s="77" t="s">
        <v>18</v>
      </c>
      <c r="E48" s="77" t="s">
        <v>92</v>
      </c>
      <c r="F48" s="77" t="s">
        <v>8</v>
      </c>
      <c r="G48" s="77" t="s">
        <v>94</v>
      </c>
      <c r="H48" s="77">
        <v>41180</v>
      </c>
      <c r="I48" s="77"/>
      <c r="J48" s="79">
        <f t="shared" si="6"/>
        <v>0</v>
      </c>
      <c r="K48" s="79">
        <f t="shared" si="6"/>
        <v>0.5</v>
      </c>
      <c r="L48" s="79">
        <f t="shared" si="6"/>
        <v>0.5</v>
      </c>
    </row>
    <row r="49" spans="1:12" ht="40.5" customHeight="1" x14ac:dyDescent="0.25">
      <c r="A49" s="106" t="s">
        <v>85</v>
      </c>
      <c r="B49" s="74">
        <v>923</v>
      </c>
      <c r="C49" s="77" t="s">
        <v>61</v>
      </c>
      <c r="D49" s="77" t="s">
        <v>18</v>
      </c>
      <c r="E49" s="77" t="s">
        <v>92</v>
      </c>
      <c r="F49" s="77" t="s">
        <v>8</v>
      </c>
      <c r="G49" s="77" t="s">
        <v>94</v>
      </c>
      <c r="H49" s="77" t="s">
        <v>98</v>
      </c>
      <c r="I49" s="77" t="s">
        <v>86</v>
      </c>
      <c r="J49" s="79">
        <f t="shared" si="6"/>
        <v>0</v>
      </c>
      <c r="K49" s="79">
        <f t="shared" si="6"/>
        <v>0.5</v>
      </c>
      <c r="L49" s="79">
        <f t="shared" si="6"/>
        <v>0.5</v>
      </c>
    </row>
    <row r="50" spans="1:12" ht="33.75" customHeight="1" x14ac:dyDescent="0.25">
      <c r="A50" s="106" t="s">
        <v>99</v>
      </c>
      <c r="B50" s="74">
        <v>923</v>
      </c>
      <c r="C50" s="77" t="s">
        <v>61</v>
      </c>
      <c r="D50" s="77" t="s">
        <v>18</v>
      </c>
      <c r="E50" s="77" t="s">
        <v>92</v>
      </c>
      <c r="F50" s="77" t="s">
        <v>8</v>
      </c>
      <c r="G50" s="77" t="s">
        <v>94</v>
      </c>
      <c r="H50" s="77">
        <v>41180</v>
      </c>
      <c r="I50" s="77">
        <v>870</v>
      </c>
      <c r="J50" s="79">
        <v>0</v>
      </c>
      <c r="K50" s="76">
        <v>0.5</v>
      </c>
      <c r="L50" s="76">
        <v>0.5</v>
      </c>
    </row>
    <row r="51" spans="1:12" ht="33.75" customHeight="1" x14ac:dyDescent="0.25">
      <c r="A51" s="106" t="s">
        <v>224</v>
      </c>
      <c r="B51" s="74" t="s">
        <v>157</v>
      </c>
      <c r="C51" s="77" t="s">
        <v>61</v>
      </c>
      <c r="D51" s="77" t="s">
        <v>138</v>
      </c>
      <c r="E51" s="77"/>
      <c r="F51" s="77"/>
      <c r="G51" s="77"/>
      <c r="H51" s="77"/>
      <c r="I51" s="77"/>
      <c r="J51" s="79">
        <f>J52</f>
        <v>1</v>
      </c>
      <c r="K51" s="76"/>
      <c r="L51" s="76"/>
    </row>
    <row r="52" spans="1:12" ht="33.75" customHeight="1" x14ac:dyDescent="0.25">
      <c r="A52" s="106" t="s">
        <v>96</v>
      </c>
      <c r="B52" s="74" t="s">
        <v>157</v>
      </c>
      <c r="C52" s="77" t="s">
        <v>61</v>
      </c>
      <c r="D52" s="77" t="s">
        <v>138</v>
      </c>
      <c r="E52" s="77" t="s">
        <v>92</v>
      </c>
      <c r="F52" s="77"/>
      <c r="G52" s="77"/>
      <c r="H52" s="77"/>
      <c r="I52" s="77"/>
      <c r="J52" s="79">
        <f>J53</f>
        <v>1</v>
      </c>
      <c r="K52" s="76"/>
      <c r="L52" s="76"/>
    </row>
    <row r="53" spans="1:12" ht="41.25" customHeight="1" x14ac:dyDescent="0.25">
      <c r="A53" s="106" t="s">
        <v>93</v>
      </c>
      <c r="B53" s="74" t="s">
        <v>157</v>
      </c>
      <c r="C53" s="77" t="s">
        <v>61</v>
      </c>
      <c r="D53" s="77" t="s">
        <v>138</v>
      </c>
      <c r="E53" s="77" t="s">
        <v>92</v>
      </c>
      <c r="F53" s="77" t="s">
        <v>8</v>
      </c>
      <c r="G53" s="77" t="s">
        <v>94</v>
      </c>
      <c r="H53" s="77"/>
      <c r="I53" s="77"/>
      <c r="J53" s="79">
        <f>J54</f>
        <v>1</v>
      </c>
      <c r="K53" s="76"/>
      <c r="L53" s="76"/>
    </row>
    <row r="54" spans="1:12" ht="33.75" customHeight="1" x14ac:dyDescent="0.25">
      <c r="A54" s="106" t="s">
        <v>231</v>
      </c>
      <c r="B54" s="74" t="s">
        <v>157</v>
      </c>
      <c r="C54" s="77" t="s">
        <v>61</v>
      </c>
      <c r="D54" s="77" t="s">
        <v>138</v>
      </c>
      <c r="E54" s="77" t="s">
        <v>92</v>
      </c>
      <c r="F54" s="77" t="s">
        <v>8</v>
      </c>
      <c r="G54" s="77" t="s">
        <v>94</v>
      </c>
      <c r="H54" s="77" t="s">
        <v>230</v>
      </c>
      <c r="I54" s="77"/>
      <c r="J54" s="79">
        <f>J55</f>
        <v>1</v>
      </c>
      <c r="K54" s="76"/>
      <c r="L54" s="76"/>
    </row>
    <row r="55" spans="1:12" ht="40.5" customHeight="1" x14ac:dyDescent="0.25">
      <c r="A55" s="111" t="s">
        <v>81</v>
      </c>
      <c r="B55" s="74" t="s">
        <v>157</v>
      </c>
      <c r="C55" s="77" t="s">
        <v>61</v>
      </c>
      <c r="D55" s="77" t="s">
        <v>138</v>
      </c>
      <c r="E55" s="77" t="s">
        <v>92</v>
      </c>
      <c r="F55" s="77" t="s">
        <v>8</v>
      </c>
      <c r="G55" s="77" t="s">
        <v>94</v>
      </c>
      <c r="H55" s="77" t="s">
        <v>230</v>
      </c>
      <c r="I55" s="77" t="s">
        <v>82</v>
      </c>
      <c r="J55" s="79">
        <f>J56</f>
        <v>1</v>
      </c>
      <c r="K55" s="76"/>
      <c r="L55" s="76"/>
    </row>
    <row r="56" spans="1:12" ht="42.75" customHeight="1" x14ac:dyDescent="0.25">
      <c r="A56" s="111" t="s">
        <v>106</v>
      </c>
      <c r="B56" s="74" t="s">
        <v>157</v>
      </c>
      <c r="C56" s="77" t="s">
        <v>61</v>
      </c>
      <c r="D56" s="77" t="s">
        <v>138</v>
      </c>
      <c r="E56" s="77" t="s">
        <v>92</v>
      </c>
      <c r="F56" s="77" t="s">
        <v>8</v>
      </c>
      <c r="G56" s="77" t="s">
        <v>94</v>
      </c>
      <c r="H56" s="77" t="s">
        <v>230</v>
      </c>
      <c r="I56" s="77" t="s">
        <v>84</v>
      </c>
      <c r="J56" s="79">
        <v>1</v>
      </c>
      <c r="K56" s="76"/>
      <c r="L56" s="76"/>
    </row>
    <row r="57" spans="1:12" ht="33" customHeight="1" x14ac:dyDescent="0.25">
      <c r="A57" s="111" t="s">
        <v>100</v>
      </c>
      <c r="B57" s="74">
        <v>923</v>
      </c>
      <c r="C57" s="77" t="s">
        <v>63</v>
      </c>
      <c r="D57" s="77"/>
      <c r="E57" s="77"/>
      <c r="F57" s="77"/>
      <c r="G57" s="77"/>
      <c r="H57" s="77"/>
      <c r="I57" s="77"/>
      <c r="J57" s="79">
        <f>J61</f>
        <v>132.1</v>
      </c>
      <c r="K57" s="79">
        <f>K61</f>
        <v>145.69999999999999</v>
      </c>
      <c r="L57" s="79">
        <f>L61</f>
        <v>159.80000000000001</v>
      </c>
    </row>
    <row r="58" spans="1:12" ht="33" customHeight="1" x14ac:dyDescent="0.25">
      <c r="A58" s="111" t="s">
        <v>101</v>
      </c>
      <c r="B58" s="74">
        <v>923</v>
      </c>
      <c r="C58" s="77" t="s">
        <v>63</v>
      </c>
      <c r="D58" s="77" t="s">
        <v>102</v>
      </c>
      <c r="E58" s="77"/>
      <c r="F58" s="77"/>
      <c r="G58" s="77"/>
      <c r="H58" s="77"/>
      <c r="I58" s="77"/>
      <c r="J58" s="79">
        <f>J61</f>
        <v>132.1</v>
      </c>
      <c r="K58" s="79">
        <f>K61</f>
        <v>145.69999999999999</v>
      </c>
      <c r="L58" s="79">
        <f>L61</f>
        <v>159.80000000000001</v>
      </c>
    </row>
    <row r="59" spans="1:12" ht="48.75" customHeight="1" x14ac:dyDescent="0.25">
      <c r="A59" s="106" t="s">
        <v>96</v>
      </c>
      <c r="B59" s="74">
        <v>923</v>
      </c>
      <c r="C59" s="77" t="s">
        <v>63</v>
      </c>
      <c r="D59" s="77" t="s">
        <v>102</v>
      </c>
      <c r="E59" s="77" t="s">
        <v>92</v>
      </c>
      <c r="F59" s="77"/>
      <c r="G59" s="77"/>
      <c r="H59" s="77"/>
      <c r="I59" s="77"/>
      <c r="J59" s="79">
        <f t="shared" ref="J59:L60" si="7">J60</f>
        <v>132.1</v>
      </c>
      <c r="K59" s="79">
        <f t="shared" si="7"/>
        <v>145.69999999999999</v>
      </c>
      <c r="L59" s="79">
        <f t="shared" si="7"/>
        <v>159.80000000000001</v>
      </c>
    </row>
    <row r="60" spans="1:12" ht="48.75" customHeight="1" x14ac:dyDescent="0.25">
      <c r="A60" s="106" t="s">
        <v>93</v>
      </c>
      <c r="B60" s="74">
        <v>923</v>
      </c>
      <c r="C60" s="77" t="s">
        <v>63</v>
      </c>
      <c r="D60" s="77" t="s">
        <v>102</v>
      </c>
      <c r="E60" s="77" t="s">
        <v>92</v>
      </c>
      <c r="F60" s="77" t="s">
        <v>8</v>
      </c>
      <c r="G60" s="77" t="s">
        <v>94</v>
      </c>
      <c r="H60" s="77"/>
      <c r="I60" s="77"/>
      <c r="J60" s="79">
        <f t="shared" si="7"/>
        <v>132.1</v>
      </c>
      <c r="K60" s="79">
        <f t="shared" si="7"/>
        <v>145.69999999999999</v>
      </c>
      <c r="L60" s="79">
        <f t="shared" si="7"/>
        <v>159.80000000000001</v>
      </c>
    </row>
    <row r="61" spans="1:12" ht="48.75" customHeight="1" x14ac:dyDescent="0.25">
      <c r="A61" s="111" t="s">
        <v>103</v>
      </c>
      <c r="B61" s="74">
        <v>923</v>
      </c>
      <c r="C61" s="77" t="s">
        <v>63</v>
      </c>
      <c r="D61" s="77" t="s">
        <v>102</v>
      </c>
      <c r="E61" s="77" t="s">
        <v>92</v>
      </c>
      <c r="F61" s="77" t="s">
        <v>8</v>
      </c>
      <c r="G61" s="77" t="s">
        <v>94</v>
      </c>
      <c r="H61" s="77" t="s">
        <v>104</v>
      </c>
      <c r="I61" s="77"/>
      <c r="J61" s="79">
        <f>J62+J64</f>
        <v>132.1</v>
      </c>
      <c r="K61" s="79">
        <f>K62+K64</f>
        <v>145.69999999999999</v>
      </c>
      <c r="L61" s="79">
        <f>L62+L64</f>
        <v>159.80000000000001</v>
      </c>
    </row>
    <row r="62" spans="1:12" ht="86.25" customHeight="1" x14ac:dyDescent="0.25">
      <c r="A62" s="111" t="s">
        <v>105</v>
      </c>
      <c r="B62" s="74">
        <v>923</v>
      </c>
      <c r="C62" s="77" t="s">
        <v>63</v>
      </c>
      <c r="D62" s="77" t="s">
        <v>102</v>
      </c>
      <c r="E62" s="77" t="s">
        <v>92</v>
      </c>
      <c r="F62" s="77" t="s">
        <v>8</v>
      </c>
      <c r="G62" s="77" t="s">
        <v>94</v>
      </c>
      <c r="H62" s="77" t="s">
        <v>104</v>
      </c>
      <c r="I62" s="77" t="s">
        <v>69</v>
      </c>
      <c r="J62" s="79">
        <f>J63</f>
        <v>120.5</v>
      </c>
      <c r="K62" s="79">
        <f>K63</f>
        <v>120.3</v>
      </c>
      <c r="L62" s="79">
        <f>L63</f>
        <v>120.3</v>
      </c>
    </row>
    <row r="63" spans="1:12" ht="48.75" customHeight="1" x14ac:dyDescent="0.25">
      <c r="A63" s="112" t="s">
        <v>70</v>
      </c>
      <c r="B63" s="74">
        <v>923</v>
      </c>
      <c r="C63" s="77" t="s">
        <v>63</v>
      </c>
      <c r="D63" s="77" t="s">
        <v>102</v>
      </c>
      <c r="E63" s="77" t="s">
        <v>92</v>
      </c>
      <c r="F63" s="77" t="s">
        <v>8</v>
      </c>
      <c r="G63" s="77" t="s">
        <v>94</v>
      </c>
      <c r="H63" s="77" t="s">
        <v>104</v>
      </c>
      <c r="I63" s="77">
        <v>120</v>
      </c>
      <c r="J63" s="79">
        <v>120.5</v>
      </c>
      <c r="K63" s="79">
        <v>120.3</v>
      </c>
      <c r="L63" s="79">
        <v>120.3</v>
      </c>
    </row>
    <row r="64" spans="1:12" ht="48.75" customHeight="1" x14ac:dyDescent="0.25">
      <c r="A64" s="111" t="s">
        <v>81</v>
      </c>
      <c r="B64" s="74">
        <v>923</v>
      </c>
      <c r="C64" s="77" t="s">
        <v>63</v>
      </c>
      <c r="D64" s="77" t="s">
        <v>102</v>
      </c>
      <c r="E64" s="77" t="s">
        <v>92</v>
      </c>
      <c r="F64" s="77" t="s">
        <v>8</v>
      </c>
      <c r="G64" s="77" t="s">
        <v>94</v>
      </c>
      <c r="H64" s="77" t="s">
        <v>104</v>
      </c>
      <c r="I64" s="77" t="s">
        <v>82</v>
      </c>
      <c r="J64" s="79">
        <f>J65</f>
        <v>11.6</v>
      </c>
      <c r="K64" s="79">
        <f>K65</f>
        <v>25.4</v>
      </c>
      <c r="L64" s="79">
        <f>L65</f>
        <v>39.5</v>
      </c>
    </row>
    <row r="65" spans="1:12" ht="48.75" customHeight="1" x14ac:dyDescent="0.25">
      <c r="A65" s="111" t="s">
        <v>106</v>
      </c>
      <c r="B65" s="74">
        <v>923</v>
      </c>
      <c r="C65" s="77" t="s">
        <v>63</v>
      </c>
      <c r="D65" s="77" t="s">
        <v>102</v>
      </c>
      <c r="E65" s="77" t="s">
        <v>92</v>
      </c>
      <c r="F65" s="77" t="s">
        <v>8</v>
      </c>
      <c r="G65" s="77" t="s">
        <v>94</v>
      </c>
      <c r="H65" s="77" t="s">
        <v>104</v>
      </c>
      <c r="I65" s="77" t="s">
        <v>84</v>
      </c>
      <c r="J65" s="79">
        <v>11.6</v>
      </c>
      <c r="K65" s="79">
        <v>25.4</v>
      </c>
      <c r="L65" s="79">
        <v>39.5</v>
      </c>
    </row>
    <row r="66" spans="1:12" ht="48.75" customHeight="1" x14ac:dyDescent="0.25">
      <c r="A66" s="111" t="s">
        <v>107</v>
      </c>
      <c r="B66" s="91">
        <v>923</v>
      </c>
      <c r="C66" s="77" t="s">
        <v>75</v>
      </c>
      <c r="D66" s="77"/>
      <c r="E66" s="77"/>
      <c r="F66" s="77"/>
      <c r="G66" s="77"/>
      <c r="H66" s="77"/>
      <c r="I66" s="77"/>
      <c r="J66" s="79">
        <f>J67</f>
        <v>350</v>
      </c>
      <c r="K66" s="79">
        <f>K67</f>
        <v>200</v>
      </c>
      <c r="L66" s="79">
        <f>L67</f>
        <v>200</v>
      </c>
    </row>
    <row r="67" spans="1:12" ht="48.75" customHeight="1" x14ac:dyDescent="0.25">
      <c r="A67" s="106" t="s">
        <v>108</v>
      </c>
      <c r="B67" s="74">
        <v>923</v>
      </c>
      <c r="C67" s="77" t="s">
        <v>75</v>
      </c>
      <c r="D67" s="77" t="s">
        <v>109</v>
      </c>
      <c r="E67" s="77"/>
      <c r="F67" s="77"/>
      <c r="G67" s="77"/>
      <c r="H67" s="77"/>
      <c r="I67" s="77"/>
      <c r="J67" s="79">
        <f>J71</f>
        <v>350</v>
      </c>
      <c r="K67" s="79">
        <f>K71</f>
        <v>200</v>
      </c>
      <c r="L67" s="79">
        <f>L71</f>
        <v>200</v>
      </c>
    </row>
    <row r="68" spans="1:12" ht="84" customHeight="1" x14ac:dyDescent="0.25">
      <c r="A68" s="106" t="s">
        <v>152</v>
      </c>
      <c r="B68" s="74">
        <v>923</v>
      </c>
      <c r="C68" s="77" t="s">
        <v>75</v>
      </c>
      <c r="D68" s="77" t="s">
        <v>109</v>
      </c>
      <c r="E68" s="77" t="s">
        <v>110</v>
      </c>
      <c r="F68" s="77"/>
      <c r="G68" s="77"/>
      <c r="H68" s="77"/>
      <c r="I68" s="77"/>
      <c r="J68" s="79">
        <f>+J70</f>
        <v>350</v>
      </c>
      <c r="K68" s="79">
        <f>+K70</f>
        <v>200</v>
      </c>
      <c r="L68" s="79">
        <f>+L70</f>
        <v>200</v>
      </c>
    </row>
    <row r="69" spans="1:12" ht="57" customHeight="1" x14ac:dyDescent="0.25">
      <c r="A69" s="106" t="s">
        <v>111</v>
      </c>
      <c r="B69" s="74">
        <v>923</v>
      </c>
      <c r="C69" s="80" t="s">
        <v>75</v>
      </c>
      <c r="D69" s="80" t="s">
        <v>109</v>
      </c>
      <c r="E69" s="80" t="s">
        <v>110</v>
      </c>
      <c r="F69" s="80" t="s">
        <v>8</v>
      </c>
      <c r="G69" s="77"/>
      <c r="H69" s="77"/>
      <c r="I69" s="77"/>
      <c r="J69" s="79">
        <f>J70</f>
        <v>350</v>
      </c>
      <c r="K69" s="79">
        <f>K70</f>
        <v>200</v>
      </c>
      <c r="L69" s="79">
        <f>L70</f>
        <v>200</v>
      </c>
    </row>
    <row r="70" spans="1:12" ht="228" customHeight="1" x14ac:dyDescent="0.25">
      <c r="A70" s="107" t="s">
        <v>154</v>
      </c>
      <c r="B70" s="74">
        <v>923</v>
      </c>
      <c r="C70" s="80" t="s">
        <v>75</v>
      </c>
      <c r="D70" s="80" t="s">
        <v>109</v>
      </c>
      <c r="E70" s="80" t="s">
        <v>110</v>
      </c>
      <c r="F70" s="80" t="s">
        <v>8</v>
      </c>
      <c r="G70" s="80" t="s">
        <v>63</v>
      </c>
      <c r="H70" s="80"/>
      <c r="I70" s="77"/>
      <c r="J70" s="79">
        <f>+J71</f>
        <v>350</v>
      </c>
      <c r="K70" s="79">
        <f>+K71</f>
        <v>200</v>
      </c>
      <c r="L70" s="79">
        <f>+L71</f>
        <v>200</v>
      </c>
    </row>
    <row r="71" spans="1:12" ht="235.5" customHeight="1" x14ac:dyDescent="0.25">
      <c r="A71" s="109" t="s">
        <v>155</v>
      </c>
      <c r="B71" s="74">
        <v>923</v>
      </c>
      <c r="C71" s="80" t="s">
        <v>75</v>
      </c>
      <c r="D71" s="80" t="s">
        <v>109</v>
      </c>
      <c r="E71" s="80" t="s">
        <v>110</v>
      </c>
      <c r="F71" s="80" t="s">
        <v>8</v>
      </c>
      <c r="G71" s="80" t="s">
        <v>63</v>
      </c>
      <c r="H71" s="80" t="s">
        <v>112</v>
      </c>
      <c r="I71" s="77"/>
      <c r="J71" s="79">
        <f t="shared" ref="J71:L72" si="8">J72</f>
        <v>350</v>
      </c>
      <c r="K71" s="79">
        <f t="shared" si="8"/>
        <v>200</v>
      </c>
      <c r="L71" s="79">
        <f t="shared" si="8"/>
        <v>200</v>
      </c>
    </row>
    <row r="72" spans="1:12" ht="48.75" customHeight="1" x14ac:dyDescent="0.25">
      <c r="A72" s="111" t="s">
        <v>81</v>
      </c>
      <c r="B72" s="74">
        <v>923</v>
      </c>
      <c r="C72" s="80" t="s">
        <v>75</v>
      </c>
      <c r="D72" s="80" t="s">
        <v>109</v>
      </c>
      <c r="E72" s="80" t="s">
        <v>110</v>
      </c>
      <c r="F72" s="80" t="s">
        <v>8</v>
      </c>
      <c r="G72" s="80" t="s">
        <v>63</v>
      </c>
      <c r="H72" s="80" t="s">
        <v>112</v>
      </c>
      <c r="I72" s="77" t="s">
        <v>82</v>
      </c>
      <c r="J72" s="79">
        <f t="shared" si="8"/>
        <v>350</v>
      </c>
      <c r="K72" s="79">
        <f t="shared" si="8"/>
        <v>200</v>
      </c>
      <c r="L72" s="79">
        <f t="shared" si="8"/>
        <v>200</v>
      </c>
    </row>
    <row r="73" spans="1:12" ht="48.75" customHeight="1" x14ac:dyDescent="0.25">
      <c r="A73" s="111" t="s">
        <v>106</v>
      </c>
      <c r="B73" s="74">
        <v>923</v>
      </c>
      <c r="C73" s="80" t="s">
        <v>75</v>
      </c>
      <c r="D73" s="80" t="s">
        <v>109</v>
      </c>
      <c r="E73" s="80" t="s">
        <v>110</v>
      </c>
      <c r="F73" s="80" t="s">
        <v>8</v>
      </c>
      <c r="G73" s="80" t="s">
        <v>63</v>
      </c>
      <c r="H73" s="80" t="s">
        <v>112</v>
      </c>
      <c r="I73" s="77" t="s">
        <v>84</v>
      </c>
      <c r="J73" s="79">
        <v>350</v>
      </c>
      <c r="K73" s="79">
        <v>200</v>
      </c>
      <c r="L73" s="79">
        <v>200</v>
      </c>
    </row>
    <row r="74" spans="1:12" ht="48.75" customHeight="1" x14ac:dyDescent="0.25">
      <c r="A74" s="113" t="s">
        <v>113</v>
      </c>
      <c r="B74" s="74">
        <v>923</v>
      </c>
      <c r="C74" s="77" t="s">
        <v>114</v>
      </c>
      <c r="D74" s="77"/>
      <c r="E74" s="77"/>
      <c r="F74" s="77"/>
      <c r="G74" s="77"/>
      <c r="H74" s="77"/>
      <c r="I74" s="77"/>
      <c r="J74" s="76">
        <f>J75+J81</f>
        <v>0</v>
      </c>
      <c r="K74" s="76">
        <f>K75+K81</f>
        <v>156.9</v>
      </c>
      <c r="L74" s="76">
        <f>L75+L81</f>
        <v>143.4</v>
      </c>
    </row>
    <row r="75" spans="1:12" ht="48.75" customHeight="1" x14ac:dyDescent="0.25">
      <c r="A75" s="107" t="s">
        <v>115</v>
      </c>
      <c r="B75" s="74">
        <v>923</v>
      </c>
      <c r="C75" s="77" t="s">
        <v>114</v>
      </c>
      <c r="D75" s="77" t="s">
        <v>63</v>
      </c>
      <c r="E75" s="77"/>
      <c r="F75" s="77"/>
      <c r="G75" s="77"/>
      <c r="H75" s="77"/>
      <c r="I75" s="77"/>
      <c r="J75" s="76">
        <f>J78</f>
        <v>0</v>
      </c>
      <c r="K75" s="76">
        <f>K78</f>
        <v>5</v>
      </c>
      <c r="L75" s="76">
        <f>L78</f>
        <v>5</v>
      </c>
    </row>
    <row r="76" spans="1:12" ht="48.75" customHeight="1" x14ac:dyDescent="0.25">
      <c r="A76" s="106" t="s">
        <v>96</v>
      </c>
      <c r="B76" s="74">
        <v>923</v>
      </c>
      <c r="C76" s="77" t="s">
        <v>114</v>
      </c>
      <c r="D76" s="77" t="s">
        <v>63</v>
      </c>
      <c r="E76" s="77" t="s">
        <v>92</v>
      </c>
      <c r="F76" s="77"/>
      <c r="G76" s="77"/>
      <c r="H76" s="77"/>
      <c r="I76" s="77"/>
      <c r="J76" s="76">
        <f t="shared" ref="J76:L79" si="9">J77</f>
        <v>0</v>
      </c>
      <c r="K76" s="76">
        <f t="shared" si="9"/>
        <v>5</v>
      </c>
      <c r="L76" s="76">
        <f t="shared" si="9"/>
        <v>5</v>
      </c>
    </row>
    <row r="77" spans="1:12" ht="48.75" customHeight="1" x14ac:dyDescent="0.25">
      <c r="A77" s="106" t="s">
        <v>93</v>
      </c>
      <c r="B77" s="74">
        <v>923</v>
      </c>
      <c r="C77" s="77" t="s">
        <v>114</v>
      </c>
      <c r="D77" s="77" t="s">
        <v>63</v>
      </c>
      <c r="E77" s="77" t="s">
        <v>92</v>
      </c>
      <c r="F77" s="77" t="s">
        <v>8</v>
      </c>
      <c r="G77" s="77" t="s">
        <v>94</v>
      </c>
      <c r="H77" s="77"/>
      <c r="I77" s="77"/>
      <c r="J77" s="76">
        <f t="shared" si="9"/>
        <v>0</v>
      </c>
      <c r="K77" s="76">
        <f t="shared" si="9"/>
        <v>5</v>
      </c>
      <c r="L77" s="76">
        <f t="shared" si="9"/>
        <v>5</v>
      </c>
    </row>
    <row r="78" spans="1:12" ht="48.75" customHeight="1" x14ac:dyDescent="0.25">
      <c r="A78" s="108" t="s">
        <v>116</v>
      </c>
      <c r="B78" s="74">
        <v>923</v>
      </c>
      <c r="C78" s="85" t="s">
        <v>114</v>
      </c>
      <c r="D78" s="85" t="s">
        <v>63</v>
      </c>
      <c r="E78" s="85" t="s">
        <v>92</v>
      </c>
      <c r="F78" s="85" t="s">
        <v>8</v>
      </c>
      <c r="G78" s="85" t="s">
        <v>94</v>
      </c>
      <c r="H78" s="85" t="s">
        <v>117</v>
      </c>
      <c r="I78" s="77"/>
      <c r="J78" s="76">
        <f t="shared" si="9"/>
        <v>0</v>
      </c>
      <c r="K78" s="76">
        <f t="shared" si="9"/>
        <v>5</v>
      </c>
      <c r="L78" s="76">
        <f t="shared" si="9"/>
        <v>5</v>
      </c>
    </row>
    <row r="79" spans="1:12" ht="48.75" customHeight="1" x14ac:dyDescent="0.25">
      <c r="A79" s="111" t="s">
        <v>81</v>
      </c>
      <c r="B79" s="74">
        <v>923</v>
      </c>
      <c r="C79" s="85" t="s">
        <v>114</v>
      </c>
      <c r="D79" s="85" t="s">
        <v>63</v>
      </c>
      <c r="E79" s="85" t="s">
        <v>92</v>
      </c>
      <c r="F79" s="85" t="s">
        <v>8</v>
      </c>
      <c r="G79" s="85" t="s">
        <v>94</v>
      </c>
      <c r="H79" s="85" t="s">
        <v>117</v>
      </c>
      <c r="I79" s="77" t="s">
        <v>82</v>
      </c>
      <c r="J79" s="76">
        <f t="shared" si="9"/>
        <v>0</v>
      </c>
      <c r="K79" s="76">
        <f t="shared" si="9"/>
        <v>5</v>
      </c>
      <c r="L79" s="76">
        <f t="shared" si="9"/>
        <v>5</v>
      </c>
    </row>
    <row r="80" spans="1:12" ht="48.75" customHeight="1" x14ac:dyDescent="0.25">
      <c r="A80" s="111" t="s">
        <v>106</v>
      </c>
      <c r="B80" s="74">
        <v>923</v>
      </c>
      <c r="C80" s="85" t="s">
        <v>114</v>
      </c>
      <c r="D80" s="85" t="s">
        <v>63</v>
      </c>
      <c r="E80" s="85" t="s">
        <v>92</v>
      </c>
      <c r="F80" s="85" t="s">
        <v>8</v>
      </c>
      <c r="G80" s="85" t="s">
        <v>94</v>
      </c>
      <c r="H80" s="85" t="s">
        <v>117</v>
      </c>
      <c r="I80" s="77" t="s">
        <v>84</v>
      </c>
      <c r="J80" s="76">
        <v>0</v>
      </c>
      <c r="K80" s="76">
        <v>5</v>
      </c>
      <c r="L80" s="76">
        <v>5</v>
      </c>
    </row>
    <row r="81" spans="1:12" ht="48.75" customHeight="1" x14ac:dyDescent="0.25">
      <c r="A81" s="114" t="s">
        <v>118</v>
      </c>
      <c r="B81" s="74">
        <v>923</v>
      </c>
      <c r="C81" s="77" t="s">
        <v>114</v>
      </c>
      <c r="D81" s="77" t="s">
        <v>102</v>
      </c>
      <c r="E81" s="77"/>
      <c r="F81" s="77"/>
      <c r="G81" s="77"/>
      <c r="H81" s="77"/>
      <c r="I81" s="77"/>
      <c r="J81" s="76">
        <f>J82+J94</f>
        <v>0</v>
      </c>
      <c r="K81" s="76">
        <f>K82+K94</f>
        <v>151.9</v>
      </c>
      <c r="L81" s="76">
        <f>L82+L94</f>
        <v>138.4</v>
      </c>
    </row>
    <row r="82" spans="1:12" ht="77.25" customHeight="1" x14ac:dyDescent="0.25">
      <c r="A82" s="106" t="s">
        <v>152</v>
      </c>
      <c r="B82" s="74">
        <v>923</v>
      </c>
      <c r="C82" s="77" t="s">
        <v>114</v>
      </c>
      <c r="D82" s="77" t="s">
        <v>102</v>
      </c>
      <c r="E82" s="77" t="s">
        <v>110</v>
      </c>
      <c r="F82" s="77"/>
      <c r="G82" s="77"/>
      <c r="H82" s="77"/>
      <c r="I82" s="77"/>
      <c r="J82" s="76">
        <f>J83</f>
        <v>0</v>
      </c>
      <c r="K82" s="76">
        <f>K83</f>
        <v>149.9</v>
      </c>
      <c r="L82" s="76">
        <f>L83</f>
        <v>136.4</v>
      </c>
    </row>
    <row r="83" spans="1:12" ht="48.75" customHeight="1" x14ac:dyDescent="0.25">
      <c r="A83" s="106" t="s">
        <v>111</v>
      </c>
      <c r="B83" s="78">
        <v>923</v>
      </c>
      <c r="C83" s="77" t="s">
        <v>114</v>
      </c>
      <c r="D83" s="77" t="s">
        <v>102</v>
      </c>
      <c r="E83" s="77" t="s">
        <v>110</v>
      </c>
      <c r="F83" s="77" t="s">
        <v>8</v>
      </c>
      <c r="G83" s="77"/>
      <c r="H83" s="77"/>
      <c r="I83" s="77"/>
      <c r="J83" s="76">
        <f>J84+J88+J91</f>
        <v>0</v>
      </c>
      <c r="K83" s="76">
        <f>K84+K88+K91</f>
        <v>149.9</v>
      </c>
      <c r="L83" s="76">
        <f>L84+L88+L91</f>
        <v>136.4</v>
      </c>
    </row>
    <row r="84" spans="1:12" ht="48.75" customHeight="1" x14ac:dyDescent="0.25">
      <c r="A84" s="112" t="s">
        <v>119</v>
      </c>
      <c r="B84" s="78">
        <v>923</v>
      </c>
      <c r="C84" s="77" t="s">
        <v>114</v>
      </c>
      <c r="D84" s="77" t="s">
        <v>102</v>
      </c>
      <c r="E84" s="77" t="s">
        <v>110</v>
      </c>
      <c r="F84" s="77" t="s">
        <v>8</v>
      </c>
      <c r="G84" s="77" t="s">
        <v>61</v>
      </c>
      <c r="H84" s="77"/>
      <c r="I84" s="77"/>
      <c r="J84" s="76">
        <f t="shared" ref="J84:L86" si="10">J85</f>
        <v>0</v>
      </c>
      <c r="K84" s="76">
        <f t="shared" si="10"/>
        <v>124.9</v>
      </c>
      <c r="L84" s="76">
        <f t="shared" si="10"/>
        <v>111.4</v>
      </c>
    </row>
    <row r="85" spans="1:12" ht="48.75" customHeight="1" x14ac:dyDescent="0.25">
      <c r="A85" s="107" t="s">
        <v>120</v>
      </c>
      <c r="B85" s="78">
        <v>923</v>
      </c>
      <c r="C85" s="77" t="s">
        <v>114</v>
      </c>
      <c r="D85" s="77" t="s">
        <v>102</v>
      </c>
      <c r="E85" s="77" t="s">
        <v>110</v>
      </c>
      <c r="F85" s="77" t="s">
        <v>8</v>
      </c>
      <c r="G85" s="77" t="s">
        <v>61</v>
      </c>
      <c r="H85" s="77" t="s">
        <v>121</v>
      </c>
      <c r="I85" s="77"/>
      <c r="J85" s="76">
        <f t="shared" si="10"/>
        <v>0</v>
      </c>
      <c r="K85" s="76">
        <f t="shared" si="10"/>
        <v>124.9</v>
      </c>
      <c r="L85" s="76">
        <f t="shared" si="10"/>
        <v>111.4</v>
      </c>
    </row>
    <row r="86" spans="1:12" ht="48.75" customHeight="1" x14ac:dyDescent="0.25">
      <c r="A86" s="111" t="s">
        <v>81</v>
      </c>
      <c r="B86" s="78">
        <v>923</v>
      </c>
      <c r="C86" s="77" t="s">
        <v>114</v>
      </c>
      <c r="D86" s="77" t="s">
        <v>102</v>
      </c>
      <c r="E86" s="77" t="s">
        <v>110</v>
      </c>
      <c r="F86" s="77" t="s">
        <v>8</v>
      </c>
      <c r="G86" s="77" t="s">
        <v>61</v>
      </c>
      <c r="H86" s="77" t="s">
        <v>121</v>
      </c>
      <c r="I86" s="77" t="s">
        <v>82</v>
      </c>
      <c r="J86" s="76">
        <f t="shared" si="10"/>
        <v>0</v>
      </c>
      <c r="K86" s="76">
        <f t="shared" si="10"/>
        <v>124.9</v>
      </c>
      <c r="L86" s="76">
        <f t="shared" si="10"/>
        <v>111.4</v>
      </c>
    </row>
    <row r="87" spans="1:12" ht="48.75" customHeight="1" x14ac:dyDescent="0.25">
      <c r="A87" s="111" t="s">
        <v>106</v>
      </c>
      <c r="B87" s="75">
        <v>923</v>
      </c>
      <c r="C87" s="77" t="s">
        <v>114</v>
      </c>
      <c r="D87" s="77" t="s">
        <v>102</v>
      </c>
      <c r="E87" s="77" t="s">
        <v>110</v>
      </c>
      <c r="F87" s="77" t="s">
        <v>8</v>
      </c>
      <c r="G87" s="77" t="s">
        <v>61</v>
      </c>
      <c r="H87" s="77" t="s">
        <v>121</v>
      </c>
      <c r="I87" s="77" t="s">
        <v>84</v>
      </c>
      <c r="J87" s="76">
        <v>0</v>
      </c>
      <c r="K87" s="76">
        <v>124.9</v>
      </c>
      <c r="L87" s="76">
        <v>111.4</v>
      </c>
    </row>
    <row r="88" spans="1:12" ht="48.75" customHeight="1" x14ac:dyDescent="0.25">
      <c r="A88" s="106" t="s">
        <v>122</v>
      </c>
      <c r="B88" s="78">
        <v>923</v>
      </c>
      <c r="C88" s="77" t="s">
        <v>114</v>
      </c>
      <c r="D88" s="77" t="s">
        <v>102</v>
      </c>
      <c r="E88" s="77" t="s">
        <v>110</v>
      </c>
      <c r="F88" s="77" t="s">
        <v>8</v>
      </c>
      <c r="G88" s="77" t="s">
        <v>61</v>
      </c>
      <c r="H88" s="77" t="s">
        <v>123</v>
      </c>
      <c r="I88" s="77"/>
      <c r="J88" s="76">
        <f t="shared" ref="J88:L89" si="11">J89</f>
        <v>0</v>
      </c>
      <c r="K88" s="76">
        <f t="shared" si="11"/>
        <v>0</v>
      </c>
      <c r="L88" s="76">
        <f t="shared" si="11"/>
        <v>0</v>
      </c>
    </row>
    <row r="89" spans="1:12" ht="48.75" customHeight="1" x14ac:dyDescent="0.25">
      <c r="A89" s="106" t="s">
        <v>124</v>
      </c>
      <c r="B89" s="78">
        <v>923</v>
      </c>
      <c r="C89" s="77" t="s">
        <v>114</v>
      </c>
      <c r="D89" s="77" t="s">
        <v>102</v>
      </c>
      <c r="E89" s="77" t="s">
        <v>110</v>
      </c>
      <c r="F89" s="77" t="s">
        <v>8</v>
      </c>
      <c r="G89" s="77" t="s">
        <v>61</v>
      </c>
      <c r="H89" s="77" t="s">
        <v>123</v>
      </c>
      <c r="I89" s="77" t="s">
        <v>82</v>
      </c>
      <c r="J89" s="76">
        <f t="shared" si="11"/>
        <v>0</v>
      </c>
      <c r="K89" s="76">
        <f t="shared" si="11"/>
        <v>0</v>
      </c>
      <c r="L89" s="76">
        <f t="shared" si="11"/>
        <v>0</v>
      </c>
    </row>
    <row r="90" spans="1:12" ht="48.75" customHeight="1" x14ac:dyDescent="0.25">
      <c r="A90" s="106" t="s">
        <v>106</v>
      </c>
      <c r="B90" s="74">
        <v>923</v>
      </c>
      <c r="C90" s="77" t="s">
        <v>114</v>
      </c>
      <c r="D90" s="77" t="s">
        <v>102</v>
      </c>
      <c r="E90" s="77" t="s">
        <v>110</v>
      </c>
      <c r="F90" s="77" t="s">
        <v>8</v>
      </c>
      <c r="G90" s="77" t="s">
        <v>61</v>
      </c>
      <c r="H90" s="77" t="s">
        <v>123</v>
      </c>
      <c r="I90" s="77" t="s">
        <v>84</v>
      </c>
      <c r="J90" s="76">
        <v>0</v>
      </c>
      <c r="K90" s="76">
        <v>0</v>
      </c>
      <c r="L90" s="76">
        <v>0</v>
      </c>
    </row>
    <row r="91" spans="1:12" ht="48.75" customHeight="1" x14ac:dyDescent="0.25">
      <c r="A91" s="107" t="s">
        <v>125</v>
      </c>
      <c r="B91" s="78">
        <v>923</v>
      </c>
      <c r="C91" s="77" t="s">
        <v>114</v>
      </c>
      <c r="D91" s="77" t="s">
        <v>102</v>
      </c>
      <c r="E91" s="77" t="s">
        <v>110</v>
      </c>
      <c r="F91" s="77" t="s">
        <v>8</v>
      </c>
      <c r="G91" s="77" t="s">
        <v>61</v>
      </c>
      <c r="H91" s="77" t="s">
        <v>126</v>
      </c>
      <c r="I91" s="77"/>
      <c r="J91" s="76">
        <f t="shared" ref="J91:L92" si="12">J92</f>
        <v>0</v>
      </c>
      <c r="K91" s="76">
        <f t="shared" si="12"/>
        <v>25</v>
      </c>
      <c r="L91" s="76">
        <f t="shared" si="12"/>
        <v>25</v>
      </c>
    </row>
    <row r="92" spans="1:12" ht="48.75" customHeight="1" x14ac:dyDescent="0.25">
      <c r="A92" s="111" t="s">
        <v>81</v>
      </c>
      <c r="B92" s="78">
        <v>923</v>
      </c>
      <c r="C92" s="77" t="s">
        <v>114</v>
      </c>
      <c r="D92" s="77" t="s">
        <v>102</v>
      </c>
      <c r="E92" s="77" t="s">
        <v>110</v>
      </c>
      <c r="F92" s="77" t="s">
        <v>8</v>
      </c>
      <c r="G92" s="77" t="s">
        <v>61</v>
      </c>
      <c r="H92" s="77" t="s">
        <v>126</v>
      </c>
      <c r="I92" s="77" t="s">
        <v>82</v>
      </c>
      <c r="J92" s="76">
        <f t="shared" si="12"/>
        <v>0</v>
      </c>
      <c r="K92" s="76">
        <f t="shared" si="12"/>
        <v>25</v>
      </c>
      <c r="L92" s="76">
        <f t="shared" si="12"/>
        <v>25</v>
      </c>
    </row>
    <row r="93" spans="1:12" ht="48.75" customHeight="1" x14ac:dyDescent="0.25">
      <c r="A93" s="111" t="s">
        <v>106</v>
      </c>
      <c r="B93" s="78">
        <v>923</v>
      </c>
      <c r="C93" s="77" t="s">
        <v>114</v>
      </c>
      <c r="D93" s="77" t="s">
        <v>102</v>
      </c>
      <c r="E93" s="77" t="s">
        <v>110</v>
      </c>
      <c r="F93" s="77" t="s">
        <v>8</v>
      </c>
      <c r="G93" s="77" t="s">
        <v>61</v>
      </c>
      <c r="H93" s="77" t="s">
        <v>126</v>
      </c>
      <c r="I93" s="77" t="s">
        <v>84</v>
      </c>
      <c r="J93" s="76">
        <v>0</v>
      </c>
      <c r="K93" s="76">
        <v>25</v>
      </c>
      <c r="L93" s="76">
        <v>25</v>
      </c>
    </row>
    <row r="94" spans="1:12" ht="48.75" customHeight="1" x14ac:dyDescent="0.25">
      <c r="A94" s="106" t="s">
        <v>96</v>
      </c>
      <c r="B94" s="78">
        <v>923</v>
      </c>
      <c r="C94" s="77" t="s">
        <v>114</v>
      </c>
      <c r="D94" s="77" t="s">
        <v>102</v>
      </c>
      <c r="E94" s="77" t="s">
        <v>92</v>
      </c>
      <c r="F94" s="77"/>
      <c r="G94" s="77"/>
      <c r="H94" s="77"/>
      <c r="I94" s="77"/>
      <c r="J94" s="76">
        <f t="shared" ref="J94:L96" si="13">J95</f>
        <v>0</v>
      </c>
      <c r="K94" s="76">
        <f t="shared" si="13"/>
        <v>2</v>
      </c>
      <c r="L94" s="76">
        <f t="shared" si="13"/>
        <v>2</v>
      </c>
    </row>
    <row r="95" spans="1:12" ht="48.75" customHeight="1" x14ac:dyDescent="0.25">
      <c r="A95" s="106" t="s">
        <v>93</v>
      </c>
      <c r="B95" s="87">
        <v>923</v>
      </c>
      <c r="C95" s="77" t="s">
        <v>114</v>
      </c>
      <c r="D95" s="77" t="s">
        <v>102</v>
      </c>
      <c r="E95" s="77" t="s">
        <v>92</v>
      </c>
      <c r="F95" s="77" t="s">
        <v>8</v>
      </c>
      <c r="G95" s="77" t="s">
        <v>94</v>
      </c>
      <c r="H95" s="77"/>
      <c r="I95" s="77"/>
      <c r="J95" s="76">
        <f t="shared" si="13"/>
        <v>0</v>
      </c>
      <c r="K95" s="76">
        <f t="shared" si="13"/>
        <v>2</v>
      </c>
      <c r="L95" s="76">
        <f t="shared" si="13"/>
        <v>2</v>
      </c>
    </row>
    <row r="96" spans="1:12" ht="48.75" customHeight="1" x14ac:dyDescent="0.25">
      <c r="A96" s="107" t="s">
        <v>127</v>
      </c>
      <c r="B96" s="74">
        <v>923</v>
      </c>
      <c r="C96" s="77" t="s">
        <v>114</v>
      </c>
      <c r="D96" s="77" t="s">
        <v>102</v>
      </c>
      <c r="E96" s="77" t="s">
        <v>92</v>
      </c>
      <c r="F96" s="77" t="s">
        <v>8</v>
      </c>
      <c r="G96" s="77" t="s">
        <v>94</v>
      </c>
      <c r="H96" s="77" t="s">
        <v>128</v>
      </c>
      <c r="I96" s="77"/>
      <c r="J96" s="76">
        <f>J97</f>
        <v>0</v>
      </c>
      <c r="K96" s="76">
        <f t="shared" si="13"/>
        <v>2</v>
      </c>
      <c r="L96" s="76">
        <f t="shared" si="13"/>
        <v>2</v>
      </c>
    </row>
    <row r="97" spans="1:12" ht="48.75" customHeight="1" x14ac:dyDescent="0.25">
      <c r="A97" s="111" t="s">
        <v>81</v>
      </c>
      <c r="B97" s="74">
        <v>923</v>
      </c>
      <c r="C97" s="77" t="s">
        <v>114</v>
      </c>
      <c r="D97" s="77" t="s">
        <v>102</v>
      </c>
      <c r="E97" s="77" t="s">
        <v>92</v>
      </c>
      <c r="F97" s="77" t="s">
        <v>8</v>
      </c>
      <c r="G97" s="77" t="s">
        <v>94</v>
      </c>
      <c r="H97" s="77" t="s">
        <v>128</v>
      </c>
      <c r="I97" s="77" t="s">
        <v>82</v>
      </c>
      <c r="J97" s="76">
        <f>J98</f>
        <v>0</v>
      </c>
      <c r="K97" s="76">
        <f>K98</f>
        <v>2</v>
      </c>
      <c r="L97" s="76">
        <f>L98</f>
        <v>2</v>
      </c>
    </row>
    <row r="98" spans="1:12" ht="48.75" customHeight="1" x14ac:dyDescent="0.25">
      <c r="A98" s="111" t="s">
        <v>106</v>
      </c>
      <c r="B98" s="91">
        <v>923</v>
      </c>
      <c r="C98" s="77" t="s">
        <v>114</v>
      </c>
      <c r="D98" s="77" t="s">
        <v>102</v>
      </c>
      <c r="E98" s="77" t="s">
        <v>92</v>
      </c>
      <c r="F98" s="77" t="s">
        <v>8</v>
      </c>
      <c r="G98" s="77" t="s">
        <v>94</v>
      </c>
      <c r="H98" s="77" t="s">
        <v>128</v>
      </c>
      <c r="I98" s="77" t="s">
        <v>84</v>
      </c>
      <c r="J98" s="76">
        <v>0</v>
      </c>
      <c r="K98" s="76">
        <v>2</v>
      </c>
      <c r="L98" s="76">
        <v>2</v>
      </c>
    </row>
    <row r="99" spans="1:12" ht="48.75" customHeight="1" x14ac:dyDescent="0.25">
      <c r="A99" s="115" t="s">
        <v>129</v>
      </c>
      <c r="B99" s="91">
        <v>923</v>
      </c>
      <c r="C99" s="88">
        <v>10</v>
      </c>
      <c r="D99" s="88"/>
      <c r="E99" s="88"/>
      <c r="F99" s="88"/>
      <c r="G99" s="88"/>
      <c r="H99" s="88"/>
      <c r="I99" s="88"/>
      <c r="J99" s="89">
        <f t="shared" ref="J99:L101" si="14">J100</f>
        <v>180.3</v>
      </c>
      <c r="K99" s="89">
        <f t="shared" si="14"/>
        <v>185.8</v>
      </c>
      <c r="L99" s="89">
        <f t="shared" si="14"/>
        <v>196</v>
      </c>
    </row>
    <row r="100" spans="1:12" ht="48.75" customHeight="1" x14ac:dyDescent="0.25">
      <c r="A100" s="106" t="s">
        <v>130</v>
      </c>
      <c r="B100" s="91">
        <v>923</v>
      </c>
      <c r="C100" s="77" t="s">
        <v>17</v>
      </c>
      <c r="D100" s="77" t="s">
        <v>61</v>
      </c>
      <c r="E100" s="77"/>
      <c r="F100" s="77"/>
      <c r="G100" s="77"/>
      <c r="H100" s="77"/>
      <c r="I100" s="77"/>
      <c r="J100" s="79">
        <f t="shared" si="14"/>
        <v>180.3</v>
      </c>
      <c r="K100" s="79">
        <f t="shared" si="14"/>
        <v>185.8</v>
      </c>
      <c r="L100" s="79">
        <f t="shared" si="14"/>
        <v>196</v>
      </c>
    </row>
    <row r="101" spans="1:12" ht="48.75" customHeight="1" x14ac:dyDescent="0.25">
      <c r="A101" s="106" t="s">
        <v>96</v>
      </c>
      <c r="B101" s="91">
        <v>923</v>
      </c>
      <c r="C101" s="77" t="s">
        <v>17</v>
      </c>
      <c r="D101" s="77" t="s">
        <v>61</v>
      </c>
      <c r="E101" s="77" t="s">
        <v>92</v>
      </c>
      <c r="F101" s="77"/>
      <c r="G101" s="77"/>
      <c r="H101" s="77"/>
      <c r="I101" s="77"/>
      <c r="J101" s="79">
        <f t="shared" si="14"/>
        <v>180.3</v>
      </c>
      <c r="K101" s="79">
        <f t="shared" si="14"/>
        <v>185.8</v>
      </c>
      <c r="L101" s="79">
        <f t="shared" si="14"/>
        <v>196</v>
      </c>
    </row>
    <row r="102" spans="1:12" ht="48.75" customHeight="1" x14ac:dyDescent="0.25">
      <c r="A102" s="106" t="s">
        <v>93</v>
      </c>
      <c r="B102" s="78">
        <v>923</v>
      </c>
      <c r="C102" s="77" t="s">
        <v>17</v>
      </c>
      <c r="D102" s="77" t="s">
        <v>61</v>
      </c>
      <c r="E102" s="77" t="s">
        <v>92</v>
      </c>
      <c r="F102" s="77" t="s">
        <v>8</v>
      </c>
      <c r="G102" s="77" t="s">
        <v>94</v>
      </c>
      <c r="H102" s="77"/>
      <c r="I102" s="77"/>
      <c r="J102" s="79">
        <f t="shared" ref="J102:L104" si="15">+J103</f>
        <v>180.3</v>
      </c>
      <c r="K102" s="79">
        <f t="shared" si="15"/>
        <v>185.8</v>
      </c>
      <c r="L102" s="79">
        <f t="shared" si="15"/>
        <v>196</v>
      </c>
    </row>
    <row r="103" spans="1:12" ht="48.75" customHeight="1" x14ac:dyDescent="0.25">
      <c r="A103" s="106" t="s">
        <v>131</v>
      </c>
      <c r="B103" s="74">
        <v>923</v>
      </c>
      <c r="C103" s="77" t="s">
        <v>17</v>
      </c>
      <c r="D103" s="77" t="s">
        <v>61</v>
      </c>
      <c r="E103" s="77" t="s">
        <v>92</v>
      </c>
      <c r="F103" s="77" t="s">
        <v>8</v>
      </c>
      <c r="G103" s="77" t="s">
        <v>94</v>
      </c>
      <c r="H103" s="77" t="s">
        <v>132</v>
      </c>
      <c r="I103" s="77" t="s">
        <v>0</v>
      </c>
      <c r="J103" s="79">
        <f t="shared" si="15"/>
        <v>180.3</v>
      </c>
      <c r="K103" s="79">
        <f t="shared" si="15"/>
        <v>185.8</v>
      </c>
      <c r="L103" s="79">
        <f t="shared" si="15"/>
        <v>196</v>
      </c>
    </row>
    <row r="104" spans="1:12" ht="48.75" customHeight="1" x14ac:dyDescent="0.25">
      <c r="A104" s="106" t="s">
        <v>133</v>
      </c>
      <c r="B104" s="74">
        <v>923</v>
      </c>
      <c r="C104" s="77" t="s">
        <v>17</v>
      </c>
      <c r="D104" s="77" t="s">
        <v>61</v>
      </c>
      <c r="E104" s="77" t="s">
        <v>92</v>
      </c>
      <c r="F104" s="77" t="s">
        <v>8</v>
      </c>
      <c r="G104" s="77" t="s">
        <v>94</v>
      </c>
      <c r="H104" s="77" t="s">
        <v>132</v>
      </c>
      <c r="I104" s="77" t="s">
        <v>134</v>
      </c>
      <c r="J104" s="79">
        <f t="shared" si="15"/>
        <v>180.3</v>
      </c>
      <c r="K104" s="79">
        <f t="shared" si="15"/>
        <v>185.8</v>
      </c>
      <c r="L104" s="79">
        <f t="shared" si="15"/>
        <v>196</v>
      </c>
    </row>
    <row r="105" spans="1:12" ht="48.75" customHeight="1" x14ac:dyDescent="0.25">
      <c r="A105" s="106" t="s">
        <v>135</v>
      </c>
      <c r="B105" s="74">
        <v>923</v>
      </c>
      <c r="C105" s="77" t="s">
        <v>17</v>
      </c>
      <c r="D105" s="77" t="s">
        <v>61</v>
      </c>
      <c r="E105" s="77" t="s">
        <v>92</v>
      </c>
      <c r="F105" s="77" t="s">
        <v>8</v>
      </c>
      <c r="G105" s="77" t="s">
        <v>94</v>
      </c>
      <c r="H105" s="77" t="s">
        <v>132</v>
      </c>
      <c r="I105" s="77" t="s">
        <v>136</v>
      </c>
      <c r="J105" s="79">
        <v>180.3</v>
      </c>
      <c r="K105" s="79">
        <v>185.8</v>
      </c>
      <c r="L105" s="79">
        <v>196</v>
      </c>
    </row>
    <row r="106" spans="1:12" ht="48.75" customHeight="1" x14ac:dyDescent="0.25">
      <c r="A106" s="106" t="s">
        <v>137</v>
      </c>
      <c r="B106" s="74">
        <v>923</v>
      </c>
      <c r="C106" s="78" t="s">
        <v>138</v>
      </c>
      <c r="D106" s="90"/>
      <c r="E106" s="90"/>
      <c r="F106" s="90"/>
      <c r="G106" s="90"/>
      <c r="H106" s="90"/>
      <c r="I106" s="90"/>
      <c r="J106" s="76">
        <f>J107</f>
        <v>3</v>
      </c>
      <c r="K106" s="76">
        <f>K107</f>
        <v>3</v>
      </c>
      <c r="L106" s="76">
        <f>L107</f>
        <v>3</v>
      </c>
    </row>
    <row r="107" spans="1:12" ht="48.75" customHeight="1" x14ac:dyDescent="0.25">
      <c r="A107" s="114" t="s">
        <v>139</v>
      </c>
      <c r="B107" s="74">
        <v>923</v>
      </c>
      <c r="C107" s="75" t="s">
        <v>138</v>
      </c>
      <c r="D107" s="75" t="s">
        <v>61</v>
      </c>
      <c r="E107" s="92"/>
      <c r="F107" s="92"/>
      <c r="G107" s="92"/>
      <c r="H107" s="92"/>
      <c r="I107" s="92"/>
      <c r="J107" s="76">
        <f>J110</f>
        <v>3</v>
      </c>
      <c r="K107" s="76">
        <f>K110</f>
        <v>3</v>
      </c>
      <c r="L107" s="76">
        <f>L110</f>
        <v>3</v>
      </c>
    </row>
    <row r="108" spans="1:12" ht="48.75" customHeight="1" x14ac:dyDescent="0.25">
      <c r="A108" s="106" t="s">
        <v>96</v>
      </c>
      <c r="B108" s="78">
        <v>923</v>
      </c>
      <c r="C108" s="75">
        <v>13</v>
      </c>
      <c r="D108" s="75" t="s">
        <v>61</v>
      </c>
      <c r="E108" s="92">
        <v>89</v>
      </c>
      <c r="F108" s="92"/>
      <c r="G108" s="92"/>
      <c r="H108" s="92"/>
      <c r="I108" s="92"/>
      <c r="J108" s="76">
        <f t="shared" ref="J108:L111" si="16">J109</f>
        <v>3</v>
      </c>
      <c r="K108" s="76">
        <f t="shared" si="16"/>
        <v>3</v>
      </c>
      <c r="L108" s="76">
        <f t="shared" si="16"/>
        <v>3</v>
      </c>
    </row>
    <row r="109" spans="1:12" ht="48.75" customHeight="1" x14ac:dyDescent="0.25">
      <c r="A109" s="106" t="s">
        <v>93</v>
      </c>
      <c r="B109" s="74">
        <v>923</v>
      </c>
      <c r="C109" s="78" t="s">
        <v>138</v>
      </c>
      <c r="D109" s="78" t="s">
        <v>61</v>
      </c>
      <c r="E109" s="78" t="s">
        <v>92</v>
      </c>
      <c r="F109" s="75" t="s">
        <v>8</v>
      </c>
      <c r="G109" s="78" t="s">
        <v>94</v>
      </c>
      <c r="H109" s="75"/>
      <c r="I109" s="92"/>
      <c r="J109" s="76">
        <f t="shared" si="16"/>
        <v>3</v>
      </c>
      <c r="K109" s="76">
        <f t="shared" si="16"/>
        <v>3</v>
      </c>
      <c r="L109" s="76">
        <f t="shared" si="16"/>
        <v>3</v>
      </c>
    </row>
    <row r="110" spans="1:12" ht="48.75" customHeight="1" x14ac:dyDescent="0.25">
      <c r="A110" s="114" t="s">
        <v>140</v>
      </c>
      <c r="B110" s="74">
        <v>923</v>
      </c>
      <c r="C110" s="78" t="s">
        <v>138</v>
      </c>
      <c r="D110" s="78" t="s">
        <v>61</v>
      </c>
      <c r="E110" s="78" t="s">
        <v>92</v>
      </c>
      <c r="F110" s="75" t="s">
        <v>8</v>
      </c>
      <c r="G110" s="78" t="s">
        <v>94</v>
      </c>
      <c r="H110" s="75">
        <v>41240</v>
      </c>
      <c r="I110" s="78"/>
      <c r="J110" s="79">
        <f t="shared" si="16"/>
        <v>3</v>
      </c>
      <c r="K110" s="79">
        <f t="shared" si="16"/>
        <v>3</v>
      </c>
      <c r="L110" s="79">
        <f t="shared" si="16"/>
        <v>3</v>
      </c>
    </row>
    <row r="111" spans="1:12" ht="48.75" customHeight="1" x14ac:dyDescent="0.25">
      <c r="A111" s="111" t="s">
        <v>141</v>
      </c>
      <c r="B111" s="74">
        <v>923</v>
      </c>
      <c r="C111" s="78" t="s">
        <v>138</v>
      </c>
      <c r="D111" s="78" t="s">
        <v>61</v>
      </c>
      <c r="E111" s="78" t="s">
        <v>92</v>
      </c>
      <c r="F111" s="75" t="s">
        <v>8</v>
      </c>
      <c r="G111" s="78" t="s">
        <v>94</v>
      </c>
      <c r="H111" s="75" t="s">
        <v>142</v>
      </c>
      <c r="I111" s="78" t="s">
        <v>143</v>
      </c>
      <c r="J111" s="79">
        <f t="shared" si="16"/>
        <v>3</v>
      </c>
      <c r="K111" s="79">
        <f t="shared" si="16"/>
        <v>3</v>
      </c>
      <c r="L111" s="79">
        <f t="shared" si="16"/>
        <v>3</v>
      </c>
    </row>
    <row r="112" spans="1:12" ht="48.75" customHeight="1" x14ac:dyDescent="0.25">
      <c r="A112" s="106" t="s">
        <v>144</v>
      </c>
      <c r="B112" s="74">
        <v>923</v>
      </c>
      <c r="C112" s="78" t="s">
        <v>138</v>
      </c>
      <c r="D112" s="78" t="s">
        <v>61</v>
      </c>
      <c r="E112" s="78" t="s">
        <v>92</v>
      </c>
      <c r="F112" s="75" t="s">
        <v>8</v>
      </c>
      <c r="G112" s="78" t="s">
        <v>94</v>
      </c>
      <c r="H112" s="75">
        <v>41240</v>
      </c>
      <c r="I112" s="78" t="s">
        <v>145</v>
      </c>
      <c r="J112" s="79">
        <v>3</v>
      </c>
      <c r="K112" s="76">
        <v>3</v>
      </c>
      <c r="L112" s="76">
        <v>3</v>
      </c>
    </row>
    <row r="113" spans="1:12" ht="48.75" customHeight="1" x14ac:dyDescent="0.25">
      <c r="A113" s="114" t="s">
        <v>146</v>
      </c>
      <c r="B113" s="74">
        <v>923</v>
      </c>
      <c r="C113" s="78" t="s">
        <v>147</v>
      </c>
      <c r="D113" s="75"/>
      <c r="E113" s="93"/>
      <c r="F113" s="93"/>
      <c r="G113" s="93"/>
      <c r="H113" s="93"/>
      <c r="I113" s="93"/>
      <c r="J113" s="86"/>
      <c r="K113" s="76" t="str">
        <f t="shared" ref="K113:L119" si="17">K114</f>
        <v>31</v>
      </c>
      <c r="L113" s="76" t="str">
        <f t="shared" si="17"/>
        <v>63,4</v>
      </c>
    </row>
    <row r="114" spans="1:12" ht="48.75" customHeight="1" x14ac:dyDescent="0.25">
      <c r="A114" s="114" t="s">
        <v>146</v>
      </c>
      <c r="B114" s="74">
        <v>923</v>
      </c>
      <c r="C114" s="78" t="s">
        <v>147</v>
      </c>
      <c r="D114" s="75" t="s">
        <v>147</v>
      </c>
      <c r="E114" s="93"/>
      <c r="F114" s="93"/>
      <c r="G114" s="93"/>
      <c r="H114" s="93"/>
      <c r="I114" s="93"/>
      <c r="J114" s="86"/>
      <c r="K114" s="76" t="str">
        <f t="shared" si="17"/>
        <v>31</v>
      </c>
      <c r="L114" s="76" t="str">
        <f t="shared" si="17"/>
        <v>63,4</v>
      </c>
    </row>
    <row r="115" spans="1:12" ht="75" customHeight="1" x14ac:dyDescent="0.25">
      <c r="A115" s="106" t="s">
        <v>152</v>
      </c>
      <c r="B115" s="74">
        <v>923</v>
      </c>
      <c r="C115" s="78" t="s">
        <v>147</v>
      </c>
      <c r="D115" s="75" t="s">
        <v>147</v>
      </c>
      <c r="E115" s="77" t="s">
        <v>110</v>
      </c>
      <c r="F115" s="77"/>
      <c r="G115" s="77"/>
      <c r="H115" s="93"/>
      <c r="I115" s="93"/>
      <c r="J115" s="86"/>
      <c r="K115" s="76" t="str">
        <f t="shared" si="17"/>
        <v>31</v>
      </c>
      <c r="L115" s="76" t="str">
        <f t="shared" si="17"/>
        <v>63,4</v>
      </c>
    </row>
    <row r="116" spans="1:12" ht="48.75" customHeight="1" x14ac:dyDescent="0.25">
      <c r="A116" s="106" t="s">
        <v>111</v>
      </c>
      <c r="B116" s="74">
        <v>923</v>
      </c>
      <c r="C116" s="78" t="s">
        <v>147</v>
      </c>
      <c r="D116" s="75" t="s">
        <v>147</v>
      </c>
      <c r="E116" s="77" t="s">
        <v>110</v>
      </c>
      <c r="F116" s="77" t="s">
        <v>8</v>
      </c>
      <c r="G116" s="77"/>
      <c r="H116" s="93"/>
      <c r="I116" s="93"/>
      <c r="J116" s="86"/>
      <c r="K116" s="76" t="str">
        <f t="shared" si="17"/>
        <v>31</v>
      </c>
      <c r="L116" s="76" t="str">
        <f t="shared" si="17"/>
        <v>63,4</v>
      </c>
    </row>
    <row r="117" spans="1:12" ht="48.75" customHeight="1" x14ac:dyDescent="0.25">
      <c r="A117" s="112" t="s">
        <v>119</v>
      </c>
      <c r="B117" s="74">
        <v>923</v>
      </c>
      <c r="C117" s="78" t="s">
        <v>147</v>
      </c>
      <c r="D117" s="75" t="s">
        <v>147</v>
      </c>
      <c r="E117" s="77" t="s">
        <v>110</v>
      </c>
      <c r="F117" s="77" t="s">
        <v>8</v>
      </c>
      <c r="G117" s="77" t="s">
        <v>61</v>
      </c>
      <c r="H117" s="93"/>
      <c r="I117" s="93"/>
      <c r="J117" s="86"/>
      <c r="K117" s="76" t="str">
        <f t="shared" si="17"/>
        <v>31</v>
      </c>
      <c r="L117" s="76" t="str">
        <f t="shared" si="17"/>
        <v>63,4</v>
      </c>
    </row>
    <row r="118" spans="1:12" ht="48.75" customHeight="1" x14ac:dyDescent="0.25">
      <c r="A118" s="114" t="s">
        <v>146</v>
      </c>
      <c r="B118" s="87">
        <v>923</v>
      </c>
      <c r="C118" s="78" t="s">
        <v>147</v>
      </c>
      <c r="D118" s="75" t="s">
        <v>147</v>
      </c>
      <c r="E118" s="77" t="s">
        <v>110</v>
      </c>
      <c r="F118" s="77" t="s">
        <v>8</v>
      </c>
      <c r="G118" s="77" t="s">
        <v>61</v>
      </c>
      <c r="H118" s="75" t="s">
        <v>148</v>
      </c>
      <c r="I118" s="93"/>
      <c r="J118" s="86"/>
      <c r="K118" s="76" t="str">
        <f t="shared" si="17"/>
        <v>31</v>
      </c>
      <c r="L118" s="76" t="str">
        <f t="shared" si="17"/>
        <v>63,4</v>
      </c>
    </row>
    <row r="119" spans="1:12" ht="48.75" customHeight="1" x14ac:dyDescent="0.25">
      <c r="A119" s="114" t="s">
        <v>149</v>
      </c>
      <c r="B119" s="74">
        <v>923</v>
      </c>
      <c r="C119" s="78" t="s">
        <v>147</v>
      </c>
      <c r="D119" s="75" t="s">
        <v>147</v>
      </c>
      <c r="E119" s="77" t="s">
        <v>110</v>
      </c>
      <c r="F119" s="77" t="s">
        <v>8</v>
      </c>
      <c r="G119" s="77" t="s">
        <v>61</v>
      </c>
      <c r="H119" s="75" t="s">
        <v>148</v>
      </c>
      <c r="I119" s="78" t="s">
        <v>86</v>
      </c>
      <c r="J119" s="86"/>
      <c r="K119" s="76" t="str">
        <f t="shared" si="17"/>
        <v>31</v>
      </c>
      <c r="L119" s="76" t="str">
        <f t="shared" si="17"/>
        <v>63,4</v>
      </c>
    </row>
    <row r="120" spans="1:12" ht="48.75" customHeight="1" x14ac:dyDescent="0.25">
      <c r="A120" s="113" t="s">
        <v>146</v>
      </c>
      <c r="B120" s="87">
        <v>923</v>
      </c>
      <c r="C120" s="78" t="s">
        <v>147</v>
      </c>
      <c r="D120" s="75" t="s">
        <v>147</v>
      </c>
      <c r="E120" s="77" t="s">
        <v>110</v>
      </c>
      <c r="F120" s="77" t="s">
        <v>8</v>
      </c>
      <c r="G120" s="77" t="s">
        <v>61</v>
      </c>
      <c r="H120" s="75" t="s">
        <v>148</v>
      </c>
      <c r="I120" s="78" t="s">
        <v>150</v>
      </c>
      <c r="J120" s="84"/>
      <c r="K120" s="75" t="s">
        <v>216</v>
      </c>
      <c r="L120" s="75" t="s">
        <v>217</v>
      </c>
    </row>
  </sheetData>
  <mergeCells count="10">
    <mergeCell ref="I1:L1"/>
    <mergeCell ref="A2:L2"/>
    <mergeCell ref="I3:L3"/>
    <mergeCell ref="A4:A5"/>
    <mergeCell ref="B4:B5"/>
    <mergeCell ref="C4:C5"/>
    <mergeCell ref="D4:D5"/>
    <mergeCell ref="E4:H5"/>
    <mergeCell ref="I4:I5"/>
    <mergeCell ref="J4:L4"/>
  </mergeCells>
  <phoneticPr fontId="0" type="noConversion"/>
  <conditionalFormatting sqref="E20 F20:G21 I20:I24 H20:H23">
    <cfRule type="expression" dxfId="80" priority="1" stopIfTrue="1">
      <formula>$E20=""</formula>
    </cfRule>
    <cfRule type="expression" dxfId="79" priority="2" stopIfTrue="1">
      <formula>$F20&lt;&gt;""</formula>
    </cfRule>
  </conditionalFormatting>
  <conditionalFormatting sqref="D20">
    <cfRule type="expression" dxfId="78" priority="3" stopIfTrue="1">
      <formula>#REF!=""</formula>
    </cfRule>
    <cfRule type="expression" dxfId="77" priority="4" stopIfTrue="1">
      <formula>#REF!&lt;&gt;""</formula>
    </cfRule>
    <cfRule type="expression" dxfId="76" priority="5" stopIfTrue="1">
      <formula>AND($J20="",#REF!&lt;&gt;"")</formula>
    </cfRule>
  </conditionalFormatting>
  <conditionalFormatting sqref="A71">
    <cfRule type="expression" dxfId="75" priority="6" stopIfTrue="1">
      <formula>$F27=""</formula>
    </cfRule>
    <cfRule type="expression" dxfId="74" priority="7" stopIfTrue="1">
      <formula>#REF!&lt;&gt;""</formula>
    </cfRule>
    <cfRule type="expression" dxfId="73" priority="8" stopIfTrue="1">
      <formula>AND($H27="",$F27&lt;&gt;"")</formula>
    </cfRule>
  </conditionalFormatting>
  <conditionalFormatting sqref="B84:B85">
    <cfRule type="expression" dxfId="72" priority="9" stopIfTrue="1">
      <formula>$F32=""</formula>
    </cfRule>
    <cfRule type="expression" dxfId="71" priority="10" stopIfTrue="1">
      <formula>#REF!&lt;&gt;""</formula>
    </cfRule>
    <cfRule type="expression" dxfId="70" priority="11" stopIfTrue="1">
      <formula>AND($H32="",$F32&lt;&gt;"")</formula>
    </cfRule>
  </conditionalFormatting>
  <conditionalFormatting sqref="B84:B85">
    <cfRule type="expression" dxfId="69" priority="12" stopIfTrue="1">
      <formula>$F34=""</formula>
    </cfRule>
    <cfRule type="expression" dxfId="68" priority="13" stopIfTrue="1">
      <formula>#REF!&lt;&gt;""</formula>
    </cfRule>
    <cfRule type="expression" dxfId="67" priority="14" stopIfTrue="1">
      <formula>AND($H34="",$F34&lt;&gt;"")</formula>
    </cfRule>
  </conditionalFormatting>
  <conditionalFormatting sqref="B86">
    <cfRule type="expression" dxfId="66" priority="15" stopIfTrue="1">
      <formula>$F38=""</formula>
    </cfRule>
    <cfRule type="expression" dxfId="65" priority="16" stopIfTrue="1">
      <formula>#REF!&lt;&gt;""</formula>
    </cfRule>
    <cfRule type="expression" dxfId="64" priority="17" stopIfTrue="1">
      <formula>AND($H38="",$F38&lt;&gt;"")</formula>
    </cfRule>
  </conditionalFormatting>
  <conditionalFormatting sqref="B83">
    <cfRule type="expression" dxfId="63" priority="18" stopIfTrue="1">
      <formula>$F31=""</formula>
    </cfRule>
    <cfRule type="expression" dxfId="62" priority="19" stopIfTrue="1">
      <formula>#REF!&lt;&gt;""</formula>
    </cfRule>
    <cfRule type="expression" dxfId="61" priority="20" stopIfTrue="1">
      <formula>AND($H31="",$F31&lt;&gt;"")</formula>
    </cfRule>
  </conditionalFormatting>
  <conditionalFormatting sqref="G109:G112 C109:E112 K110:L111 I119:I120 C113:C120 I110:J112">
    <cfRule type="expression" dxfId="60" priority="21" stopIfTrue="1">
      <formula>#REF!=""</formula>
    </cfRule>
    <cfRule type="expression" dxfId="59" priority="22" stopIfTrue="1">
      <formula>AND(#REF!="",#REF!&lt;&gt;"")</formula>
    </cfRule>
  </conditionalFormatting>
  <conditionalFormatting sqref="A106 B117">
    <cfRule type="expression" dxfId="58" priority="23" stopIfTrue="1">
      <formula>#REF!=""</formula>
    </cfRule>
    <cfRule type="expression" dxfId="57" priority="24" stopIfTrue="1">
      <formula>#REF!&lt;&gt;""</formula>
    </cfRule>
    <cfRule type="expression" dxfId="56" priority="25" stopIfTrue="1">
      <formula>AND(#REF!="",#REF!&lt;&gt;"")</formula>
    </cfRule>
  </conditionalFormatting>
  <conditionalFormatting sqref="A99:A101 A94 A108 B90 B103:B107 B109:B111">
    <cfRule type="expression" dxfId="55" priority="26" stopIfTrue="1">
      <formula>#REF!=""</formula>
    </cfRule>
    <cfRule type="expression" dxfId="54" priority="27" stopIfTrue="1">
      <formula>#REF!&lt;&gt;""</formula>
    </cfRule>
    <cfRule type="expression" dxfId="53" priority="28" stopIfTrue="1">
      <formula>AND(#REF!="",#REF!&lt;&gt;"")</formula>
    </cfRule>
  </conditionalFormatting>
  <conditionalFormatting sqref="A70">
    <cfRule type="expression" dxfId="52" priority="29" stopIfTrue="1">
      <formula>#REF!=""</formula>
    </cfRule>
    <cfRule type="expression" dxfId="51" priority="30" stopIfTrue="1">
      <formula>#REF!&lt;&gt;""</formula>
    </cfRule>
    <cfRule type="expression" dxfId="50" priority="31" stopIfTrue="1">
      <formula>AND(#REF!="",#REF!&lt;&gt;"")</formula>
    </cfRule>
  </conditionalFormatting>
  <conditionalFormatting sqref="A71">
    <cfRule type="expression" dxfId="49" priority="32" stopIfTrue="1">
      <formula>#REF!=""</formula>
    </cfRule>
    <cfRule type="expression" dxfId="48" priority="33" stopIfTrue="1">
      <formula>#REF!&lt;&gt;""</formula>
    </cfRule>
    <cfRule type="expression" dxfId="47" priority="34" stopIfTrue="1">
      <formula>AND(#REF!="",#REF!&lt;&gt;"")</formula>
    </cfRule>
  </conditionalFormatting>
  <conditionalFormatting sqref="A70 B83">
    <cfRule type="expression" dxfId="46" priority="35" stopIfTrue="1">
      <formula>#REF!=""</formula>
    </cfRule>
    <cfRule type="expression" dxfId="45" priority="36" stopIfTrue="1">
      <formula>#REF!&lt;&gt;""</formula>
    </cfRule>
    <cfRule type="expression" dxfId="44" priority="37" stopIfTrue="1">
      <formula>AND(#REF!="",#REF!&lt;&gt;"")</formula>
    </cfRule>
  </conditionalFormatting>
  <conditionalFormatting sqref="C20">
    <cfRule type="expression" dxfId="43" priority="38" stopIfTrue="1">
      <formula>#REF!=""</formula>
    </cfRule>
    <cfRule type="expression" dxfId="42" priority="39" stopIfTrue="1">
      <formula>#REF!&lt;&gt;""</formula>
    </cfRule>
    <cfRule type="expression" dxfId="41" priority="40" stopIfTrue="1">
      <formula>AND(#REF!="",#REF!&lt;&gt;"")</formula>
    </cfRule>
  </conditionalFormatting>
  <conditionalFormatting sqref="D20">
    <cfRule type="expression" dxfId="40" priority="41" stopIfTrue="1">
      <formula>#REF!=""</formula>
    </cfRule>
    <cfRule type="expression" dxfId="39" priority="42" stopIfTrue="1">
      <formula>#REF!&lt;&gt;""</formula>
    </cfRule>
  </conditionalFormatting>
  <pageMargins left="0.43307089999999998" right="0.2362205" top="0.70275589999999999" bottom="1.220866" header="0.3" footer="0.3"/>
  <pageSetup paperSize="9" scale="82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0"/>
  <sheetViews>
    <sheetView view="pageBreakPreview" topLeftCell="A35" zoomScaleNormal="110" zoomScaleSheetLayoutView="100" workbookViewId="0">
      <selection activeCell="I9" sqref="I9"/>
    </sheetView>
  </sheetViews>
  <sheetFormatPr defaultRowHeight="12.75" x14ac:dyDescent="0.2"/>
  <cols>
    <col min="1" max="1" width="43" customWidth="1"/>
    <col min="2" max="2" width="9" customWidth="1"/>
    <col min="3" max="4" width="14" customWidth="1"/>
  </cols>
  <sheetData>
    <row r="1" spans="1:11" ht="80.25" customHeight="1" x14ac:dyDescent="0.2">
      <c r="A1" s="1" t="s">
        <v>0</v>
      </c>
      <c r="B1" s="137"/>
      <c r="C1" s="137"/>
      <c r="D1" s="137"/>
      <c r="E1" s="141"/>
      <c r="F1" s="141"/>
      <c r="G1" s="141"/>
    </row>
    <row r="2" spans="1:11" ht="111" customHeight="1" x14ac:dyDescent="0.2">
      <c r="A2" s="138" t="s">
        <v>218</v>
      </c>
      <c r="B2" s="138"/>
      <c r="C2" s="138"/>
      <c r="D2" s="138"/>
      <c r="E2" s="141"/>
      <c r="F2" s="141"/>
      <c r="G2" s="141"/>
    </row>
    <row r="3" spans="1:11" ht="15" customHeight="1" x14ac:dyDescent="0.2">
      <c r="A3" s="3" t="s">
        <v>0</v>
      </c>
      <c r="B3" s="139"/>
      <c r="C3" s="139"/>
      <c r="D3" s="139"/>
    </row>
    <row r="4" spans="1:11" ht="20.45" customHeight="1" x14ac:dyDescent="0.2">
      <c r="A4" s="140" t="s">
        <v>2</v>
      </c>
      <c r="B4" s="140" t="s">
        <v>3</v>
      </c>
      <c r="C4" s="140" t="s">
        <v>4</v>
      </c>
      <c r="D4" s="140" t="s">
        <v>5</v>
      </c>
      <c r="E4" s="140"/>
      <c r="F4" s="140"/>
      <c r="G4" s="140"/>
      <c r="H4" s="140" t="s">
        <v>6</v>
      </c>
      <c r="I4" s="140" t="s">
        <v>7</v>
      </c>
      <c r="J4" s="140"/>
      <c r="K4" s="140"/>
    </row>
    <row r="5" spans="1:11" ht="16.7" customHeight="1" x14ac:dyDescent="0.2">
      <c r="A5" s="140" t="s">
        <v>0</v>
      </c>
      <c r="B5" s="140" t="s">
        <v>0</v>
      </c>
      <c r="C5" s="140" t="s">
        <v>0</v>
      </c>
      <c r="D5" s="140" t="s">
        <v>0</v>
      </c>
      <c r="E5" s="140"/>
      <c r="F5" s="140"/>
      <c r="G5" s="140"/>
      <c r="H5" s="140" t="s">
        <v>0</v>
      </c>
      <c r="I5" s="130" t="s">
        <v>26</v>
      </c>
      <c r="J5" s="130" t="s">
        <v>200</v>
      </c>
      <c r="K5" s="130" t="s">
        <v>204</v>
      </c>
    </row>
    <row r="6" spans="1:11" ht="13.7" customHeight="1" x14ac:dyDescent="0.2">
      <c r="A6" s="5" t="s">
        <v>8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</row>
    <row r="7" spans="1:11" ht="14.45" customHeight="1" x14ac:dyDescent="0.2">
      <c r="A7" s="6" t="s">
        <v>19</v>
      </c>
      <c r="B7" s="7" t="s">
        <v>0</v>
      </c>
      <c r="C7" s="7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 t="s">
        <v>0</v>
      </c>
      <c r="I7" s="8">
        <f>I8</f>
        <v>2425.7000000000003</v>
      </c>
      <c r="J7" s="8">
        <f>J8</f>
        <v>1348.3</v>
      </c>
      <c r="K7" s="8">
        <f>K8</f>
        <v>1374</v>
      </c>
    </row>
    <row r="8" spans="1:11" ht="15" x14ac:dyDescent="0.25">
      <c r="A8" s="106" t="s">
        <v>59</v>
      </c>
      <c r="B8" s="75"/>
      <c r="C8" s="75"/>
      <c r="D8" s="75"/>
      <c r="E8" s="75"/>
      <c r="F8" s="75"/>
      <c r="G8" s="75"/>
      <c r="H8" s="75"/>
      <c r="I8" s="76">
        <f>I9+I106+I74+I57+I67+I99+I113</f>
        <v>2425.7000000000003</v>
      </c>
      <c r="J8" s="76">
        <f>J9+J106+J74+J57+J67+J99+J113</f>
        <v>1348.3</v>
      </c>
      <c r="K8" s="76">
        <f>K9+K106+K74+K57+K67+K99+K113</f>
        <v>1374</v>
      </c>
    </row>
    <row r="9" spans="1:11" ht="39.75" customHeight="1" x14ac:dyDescent="0.25">
      <c r="A9" s="106" t="s">
        <v>60</v>
      </c>
      <c r="B9" s="77" t="s">
        <v>61</v>
      </c>
      <c r="C9" s="78"/>
      <c r="D9" s="78"/>
      <c r="E9" s="78"/>
      <c r="F9" s="78"/>
      <c r="G9" s="77"/>
      <c r="H9" s="77"/>
      <c r="I9" s="79">
        <f>I10+I20+I45+I51</f>
        <v>1760.3000000000002</v>
      </c>
      <c r="J9" s="79">
        <f>J10+J20+J45</f>
        <v>625.9</v>
      </c>
      <c r="K9" s="79">
        <f>K10+K20+K45</f>
        <v>608.4</v>
      </c>
    </row>
    <row r="10" spans="1:11" ht="50.25" customHeight="1" x14ac:dyDescent="0.25">
      <c r="A10" s="106" t="s">
        <v>62</v>
      </c>
      <c r="B10" s="77" t="s">
        <v>61</v>
      </c>
      <c r="C10" s="78" t="s">
        <v>63</v>
      </c>
      <c r="D10" s="78"/>
      <c r="E10" s="78"/>
      <c r="F10" s="78"/>
      <c r="G10" s="77"/>
      <c r="H10" s="77"/>
      <c r="I10" s="79">
        <f t="shared" ref="I10:K15" si="0">I11</f>
        <v>369.4</v>
      </c>
      <c r="J10" s="79">
        <f t="shared" si="0"/>
        <v>226.4</v>
      </c>
      <c r="K10" s="79">
        <f t="shared" si="0"/>
        <v>238.6</v>
      </c>
    </row>
    <row r="11" spans="1:11" ht="61.5" customHeight="1" x14ac:dyDescent="0.25">
      <c r="A11" s="107" t="s">
        <v>215</v>
      </c>
      <c r="B11" s="77" t="s">
        <v>61</v>
      </c>
      <c r="C11" s="78" t="s">
        <v>63</v>
      </c>
      <c r="D11" s="78" t="s">
        <v>61</v>
      </c>
      <c r="E11" s="78"/>
      <c r="F11" s="78"/>
      <c r="G11" s="77"/>
      <c r="H11" s="77"/>
      <c r="I11" s="79">
        <f t="shared" si="0"/>
        <v>369.4</v>
      </c>
      <c r="J11" s="79">
        <f t="shared" si="0"/>
        <v>226.4</v>
      </c>
      <c r="K11" s="79">
        <f t="shared" si="0"/>
        <v>238.6</v>
      </c>
    </row>
    <row r="12" spans="1:11" ht="39.75" customHeight="1" x14ac:dyDescent="0.25">
      <c r="A12" s="107" t="s">
        <v>64</v>
      </c>
      <c r="B12" s="77" t="s">
        <v>61</v>
      </c>
      <c r="C12" s="78" t="s">
        <v>63</v>
      </c>
      <c r="D12" s="78" t="s">
        <v>61</v>
      </c>
      <c r="E12" s="78" t="s">
        <v>8</v>
      </c>
      <c r="F12" s="78"/>
      <c r="G12" s="77"/>
      <c r="H12" s="77"/>
      <c r="I12" s="79">
        <f>I13</f>
        <v>369.4</v>
      </c>
      <c r="J12" s="79">
        <f t="shared" si="0"/>
        <v>226.4</v>
      </c>
      <c r="K12" s="79">
        <f t="shared" si="0"/>
        <v>238.6</v>
      </c>
    </row>
    <row r="13" spans="1:11" ht="39.75" customHeight="1" x14ac:dyDescent="0.25">
      <c r="A13" s="107" t="s">
        <v>65</v>
      </c>
      <c r="B13" s="77" t="s">
        <v>61</v>
      </c>
      <c r="C13" s="78" t="s">
        <v>63</v>
      </c>
      <c r="D13" s="78" t="s">
        <v>61</v>
      </c>
      <c r="E13" s="78" t="s">
        <v>8</v>
      </c>
      <c r="F13" s="78" t="s">
        <v>61</v>
      </c>
      <c r="G13" s="77"/>
      <c r="H13" s="77"/>
      <c r="I13" s="79">
        <f>I14+I17</f>
        <v>369.4</v>
      </c>
      <c r="J13" s="79">
        <f t="shared" si="0"/>
        <v>226.4</v>
      </c>
      <c r="K13" s="79">
        <f t="shared" si="0"/>
        <v>238.6</v>
      </c>
    </row>
    <row r="14" spans="1:11" ht="39.75" customHeight="1" x14ac:dyDescent="0.25">
      <c r="A14" s="107" t="s">
        <v>66</v>
      </c>
      <c r="B14" s="77" t="s">
        <v>61</v>
      </c>
      <c r="C14" s="78" t="s">
        <v>63</v>
      </c>
      <c r="D14" s="78" t="s">
        <v>61</v>
      </c>
      <c r="E14" s="78" t="s">
        <v>8</v>
      </c>
      <c r="F14" s="78" t="s">
        <v>61</v>
      </c>
      <c r="G14" s="77" t="s">
        <v>67</v>
      </c>
      <c r="H14" s="77"/>
      <c r="I14" s="79">
        <f>I15</f>
        <v>319.39999999999998</v>
      </c>
      <c r="J14" s="79">
        <f t="shared" si="0"/>
        <v>226.4</v>
      </c>
      <c r="K14" s="79">
        <f t="shared" si="0"/>
        <v>238.6</v>
      </c>
    </row>
    <row r="15" spans="1:11" ht="78.75" customHeight="1" x14ac:dyDescent="0.25">
      <c r="A15" s="107" t="s">
        <v>68</v>
      </c>
      <c r="B15" s="77" t="s">
        <v>61</v>
      </c>
      <c r="C15" s="78" t="s">
        <v>63</v>
      </c>
      <c r="D15" s="78" t="s">
        <v>61</v>
      </c>
      <c r="E15" s="78" t="s">
        <v>8</v>
      </c>
      <c r="F15" s="78" t="s">
        <v>61</v>
      </c>
      <c r="G15" s="77" t="s">
        <v>67</v>
      </c>
      <c r="H15" s="77" t="s">
        <v>69</v>
      </c>
      <c r="I15" s="79">
        <f>I16</f>
        <v>319.39999999999998</v>
      </c>
      <c r="J15" s="79">
        <f t="shared" si="0"/>
        <v>226.4</v>
      </c>
      <c r="K15" s="79">
        <f t="shared" si="0"/>
        <v>238.6</v>
      </c>
    </row>
    <row r="16" spans="1:11" ht="39.75" customHeight="1" x14ac:dyDescent="0.25">
      <c r="A16" s="106" t="s">
        <v>70</v>
      </c>
      <c r="B16" s="77" t="s">
        <v>61</v>
      </c>
      <c r="C16" s="77" t="s">
        <v>63</v>
      </c>
      <c r="D16" s="77" t="s">
        <v>61</v>
      </c>
      <c r="E16" s="77" t="s">
        <v>8</v>
      </c>
      <c r="F16" s="77" t="s">
        <v>61</v>
      </c>
      <c r="G16" s="77" t="s">
        <v>67</v>
      </c>
      <c r="H16" s="77" t="s">
        <v>71</v>
      </c>
      <c r="I16" s="79">
        <v>319.39999999999998</v>
      </c>
      <c r="J16" s="79">
        <v>226.4</v>
      </c>
      <c r="K16" s="79">
        <v>238.6</v>
      </c>
    </row>
    <row r="17" spans="1:11" ht="72" customHeight="1" x14ac:dyDescent="0.25">
      <c r="A17" s="107" t="s">
        <v>72</v>
      </c>
      <c r="B17" s="77" t="s">
        <v>61</v>
      </c>
      <c r="C17" s="77" t="s">
        <v>63</v>
      </c>
      <c r="D17" s="77" t="s">
        <v>61</v>
      </c>
      <c r="E17" s="77" t="s">
        <v>8</v>
      </c>
      <c r="F17" s="77" t="s">
        <v>61</v>
      </c>
      <c r="G17" s="77" t="s">
        <v>73</v>
      </c>
      <c r="H17" s="77"/>
      <c r="I17" s="76">
        <f t="shared" ref="I17:K18" si="1">I18</f>
        <v>50</v>
      </c>
      <c r="J17" s="76">
        <f t="shared" si="1"/>
        <v>0</v>
      </c>
      <c r="K17" s="76">
        <f t="shared" si="1"/>
        <v>0</v>
      </c>
    </row>
    <row r="18" spans="1:11" ht="90" customHeight="1" x14ac:dyDescent="0.25">
      <c r="A18" s="108" t="s">
        <v>68</v>
      </c>
      <c r="B18" s="77" t="s">
        <v>61</v>
      </c>
      <c r="C18" s="78" t="s">
        <v>63</v>
      </c>
      <c r="D18" s="78" t="s">
        <v>61</v>
      </c>
      <c r="E18" s="78" t="s">
        <v>8</v>
      </c>
      <c r="F18" s="78" t="s">
        <v>61</v>
      </c>
      <c r="G18" s="77" t="s">
        <v>73</v>
      </c>
      <c r="H18" s="77" t="s">
        <v>69</v>
      </c>
      <c r="I18" s="76">
        <f t="shared" si="1"/>
        <v>50</v>
      </c>
      <c r="J18" s="76">
        <f t="shared" si="1"/>
        <v>0</v>
      </c>
      <c r="K18" s="76">
        <f t="shared" si="1"/>
        <v>0</v>
      </c>
    </row>
    <row r="19" spans="1:11" ht="39.75" customHeight="1" x14ac:dyDescent="0.25">
      <c r="A19" s="106" t="s">
        <v>70</v>
      </c>
      <c r="B19" s="77" t="s">
        <v>61</v>
      </c>
      <c r="C19" s="77" t="s">
        <v>63</v>
      </c>
      <c r="D19" s="77" t="s">
        <v>61</v>
      </c>
      <c r="E19" s="77" t="s">
        <v>8</v>
      </c>
      <c r="F19" s="77" t="s">
        <v>61</v>
      </c>
      <c r="G19" s="77" t="s">
        <v>73</v>
      </c>
      <c r="H19" s="77" t="s">
        <v>71</v>
      </c>
      <c r="I19" s="76">
        <v>50</v>
      </c>
      <c r="J19" s="76">
        <v>0</v>
      </c>
      <c r="K19" s="76">
        <v>0</v>
      </c>
    </row>
    <row r="20" spans="1:11" ht="73.5" customHeight="1" x14ac:dyDescent="0.25">
      <c r="A20" s="106" t="s">
        <v>74</v>
      </c>
      <c r="B20" s="80" t="s">
        <v>61</v>
      </c>
      <c r="C20" s="80" t="s">
        <v>75</v>
      </c>
      <c r="D20" s="80"/>
      <c r="E20" s="77"/>
      <c r="F20" s="77"/>
      <c r="G20" s="77"/>
      <c r="H20" s="77"/>
      <c r="I20" s="79">
        <f>I21+I40</f>
        <v>1389.9</v>
      </c>
      <c r="J20" s="79">
        <f>J21+J40</f>
        <v>398.99999999999994</v>
      </c>
      <c r="K20" s="79">
        <f>K21+K40</f>
        <v>369.29999999999995</v>
      </c>
    </row>
    <row r="21" spans="1:11" ht="59.25" customHeight="1" x14ac:dyDescent="0.25">
      <c r="A21" s="107" t="s">
        <v>215</v>
      </c>
      <c r="B21" s="77" t="s">
        <v>61</v>
      </c>
      <c r="C21" s="77" t="s">
        <v>75</v>
      </c>
      <c r="D21" s="77" t="s">
        <v>61</v>
      </c>
      <c r="E21" s="77"/>
      <c r="F21" s="77"/>
      <c r="G21" s="77"/>
      <c r="H21" s="77"/>
      <c r="I21" s="79">
        <f t="shared" ref="I21:K22" si="2">I22</f>
        <v>1389.5</v>
      </c>
      <c r="J21" s="79">
        <f t="shared" si="2"/>
        <v>398.59999999999997</v>
      </c>
      <c r="K21" s="79">
        <f t="shared" si="2"/>
        <v>368.9</v>
      </c>
    </row>
    <row r="22" spans="1:11" ht="39.75" customHeight="1" x14ac:dyDescent="0.25">
      <c r="A22" s="108" t="s">
        <v>64</v>
      </c>
      <c r="B22" s="81" t="s">
        <v>61</v>
      </c>
      <c r="C22" s="82" t="s">
        <v>75</v>
      </c>
      <c r="D22" s="82" t="s">
        <v>61</v>
      </c>
      <c r="E22" s="82" t="s">
        <v>8</v>
      </c>
      <c r="F22" s="82"/>
      <c r="G22" s="81"/>
      <c r="H22" s="81"/>
      <c r="I22" s="83">
        <f t="shared" si="2"/>
        <v>1389.5</v>
      </c>
      <c r="J22" s="83">
        <f t="shared" si="2"/>
        <v>398.59999999999997</v>
      </c>
      <c r="K22" s="83">
        <f t="shared" si="2"/>
        <v>368.9</v>
      </c>
    </row>
    <row r="23" spans="1:11" ht="39.75" customHeight="1" x14ac:dyDescent="0.25">
      <c r="A23" s="107" t="s">
        <v>65</v>
      </c>
      <c r="B23" s="77" t="s">
        <v>61</v>
      </c>
      <c r="C23" s="78" t="s">
        <v>75</v>
      </c>
      <c r="D23" s="78" t="s">
        <v>61</v>
      </c>
      <c r="E23" s="78" t="s">
        <v>8</v>
      </c>
      <c r="F23" s="78" t="s">
        <v>61</v>
      </c>
      <c r="G23" s="77"/>
      <c r="H23" s="77"/>
      <c r="I23" s="79">
        <f>I24+I27+I34</f>
        <v>1389.5</v>
      </c>
      <c r="J23" s="79">
        <f>J24+J27+J34</f>
        <v>398.59999999999997</v>
      </c>
      <c r="K23" s="79">
        <f>K24+K27+K34</f>
        <v>368.9</v>
      </c>
    </row>
    <row r="24" spans="1:11" ht="39.75" customHeight="1" x14ac:dyDescent="0.25">
      <c r="A24" s="109" t="s">
        <v>76</v>
      </c>
      <c r="B24" s="77" t="s">
        <v>61</v>
      </c>
      <c r="C24" s="77" t="s">
        <v>75</v>
      </c>
      <c r="D24" s="77" t="s">
        <v>61</v>
      </c>
      <c r="E24" s="77" t="s">
        <v>8</v>
      </c>
      <c r="F24" s="77" t="s">
        <v>61</v>
      </c>
      <c r="G24" s="77" t="s">
        <v>77</v>
      </c>
      <c r="H24" s="77"/>
      <c r="I24" s="79">
        <f t="shared" ref="I24:K25" si="3">I25</f>
        <v>621.9</v>
      </c>
      <c r="J24" s="79">
        <f t="shared" si="3"/>
        <v>341.4</v>
      </c>
      <c r="K24" s="79">
        <f t="shared" si="3"/>
        <v>311.7</v>
      </c>
    </row>
    <row r="25" spans="1:11" ht="39.75" customHeight="1" x14ac:dyDescent="0.25">
      <c r="A25" s="110" t="s">
        <v>68</v>
      </c>
      <c r="B25" s="77" t="s">
        <v>61</v>
      </c>
      <c r="C25" s="77" t="s">
        <v>75</v>
      </c>
      <c r="D25" s="77" t="s">
        <v>61</v>
      </c>
      <c r="E25" s="77" t="s">
        <v>8</v>
      </c>
      <c r="F25" s="77" t="s">
        <v>61</v>
      </c>
      <c r="G25" s="77" t="s">
        <v>77</v>
      </c>
      <c r="H25" s="77" t="s">
        <v>69</v>
      </c>
      <c r="I25" s="79">
        <f t="shared" si="3"/>
        <v>621.9</v>
      </c>
      <c r="J25" s="79">
        <f t="shared" si="3"/>
        <v>341.4</v>
      </c>
      <c r="K25" s="79">
        <f t="shared" si="3"/>
        <v>311.7</v>
      </c>
    </row>
    <row r="26" spans="1:11" ht="39.75" customHeight="1" x14ac:dyDescent="0.25">
      <c r="A26" s="110" t="s">
        <v>78</v>
      </c>
      <c r="B26" s="77" t="s">
        <v>61</v>
      </c>
      <c r="C26" s="77" t="s">
        <v>75</v>
      </c>
      <c r="D26" s="77" t="s">
        <v>61</v>
      </c>
      <c r="E26" s="77" t="s">
        <v>8</v>
      </c>
      <c r="F26" s="77" t="s">
        <v>61</v>
      </c>
      <c r="G26" s="77" t="s">
        <v>77</v>
      </c>
      <c r="H26" s="77" t="s">
        <v>71</v>
      </c>
      <c r="I26" s="79">
        <v>621.9</v>
      </c>
      <c r="J26" s="79">
        <v>341.4</v>
      </c>
      <c r="K26" s="79">
        <v>311.7</v>
      </c>
    </row>
    <row r="27" spans="1:11" ht="39.75" customHeight="1" x14ac:dyDescent="0.25">
      <c r="A27" s="106" t="s">
        <v>79</v>
      </c>
      <c r="B27" s="77" t="s">
        <v>61</v>
      </c>
      <c r="C27" s="77" t="s">
        <v>75</v>
      </c>
      <c r="D27" s="77" t="s">
        <v>61</v>
      </c>
      <c r="E27" s="77" t="s">
        <v>8</v>
      </c>
      <c r="F27" s="77" t="s">
        <v>61</v>
      </c>
      <c r="G27" s="77" t="s">
        <v>80</v>
      </c>
      <c r="H27" s="77"/>
      <c r="I27" s="79">
        <f>I28+I30+I32</f>
        <v>217.6</v>
      </c>
      <c r="J27" s="79">
        <f>J28+J30+J32</f>
        <v>57.2</v>
      </c>
      <c r="K27" s="79">
        <f>K28+K30+K32</f>
        <v>57.2</v>
      </c>
    </row>
    <row r="28" spans="1:11" ht="84" customHeight="1" x14ac:dyDescent="0.25">
      <c r="A28" s="110" t="s">
        <v>68</v>
      </c>
      <c r="B28" s="77" t="s">
        <v>61</v>
      </c>
      <c r="C28" s="77" t="s">
        <v>75</v>
      </c>
      <c r="D28" s="77" t="s">
        <v>61</v>
      </c>
      <c r="E28" s="77" t="s">
        <v>8</v>
      </c>
      <c r="F28" s="77" t="s">
        <v>61</v>
      </c>
      <c r="G28" s="77" t="s">
        <v>80</v>
      </c>
      <c r="H28" s="77" t="s">
        <v>69</v>
      </c>
      <c r="I28" s="79">
        <f>I29</f>
        <v>0</v>
      </c>
      <c r="J28" s="79">
        <f>J29</f>
        <v>0.3</v>
      </c>
      <c r="K28" s="79">
        <f>K29</f>
        <v>0.3</v>
      </c>
    </row>
    <row r="29" spans="1:11" ht="39.75" customHeight="1" x14ac:dyDescent="0.25">
      <c r="A29" s="110" t="s">
        <v>78</v>
      </c>
      <c r="B29" s="77" t="s">
        <v>61</v>
      </c>
      <c r="C29" s="77" t="s">
        <v>75</v>
      </c>
      <c r="D29" s="77" t="s">
        <v>61</v>
      </c>
      <c r="E29" s="77" t="s">
        <v>8</v>
      </c>
      <c r="F29" s="77" t="s">
        <v>61</v>
      </c>
      <c r="G29" s="77" t="s">
        <v>80</v>
      </c>
      <c r="H29" s="77" t="s">
        <v>71</v>
      </c>
      <c r="I29" s="79">
        <v>0</v>
      </c>
      <c r="J29" s="79">
        <v>0.3</v>
      </c>
      <c r="K29" s="79">
        <v>0.3</v>
      </c>
    </row>
    <row r="30" spans="1:11" ht="39.75" customHeight="1" x14ac:dyDescent="0.25">
      <c r="A30" s="106" t="s">
        <v>81</v>
      </c>
      <c r="B30" s="77" t="s">
        <v>61</v>
      </c>
      <c r="C30" s="77" t="s">
        <v>75</v>
      </c>
      <c r="D30" s="77" t="s">
        <v>61</v>
      </c>
      <c r="E30" s="77" t="s">
        <v>8</v>
      </c>
      <c r="F30" s="77" t="s">
        <v>61</v>
      </c>
      <c r="G30" s="77" t="s">
        <v>80</v>
      </c>
      <c r="H30" s="77" t="s">
        <v>82</v>
      </c>
      <c r="I30" s="79">
        <f>I31</f>
        <v>217.6</v>
      </c>
      <c r="J30" s="79">
        <f>J31</f>
        <v>19</v>
      </c>
      <c r="K30" s="79">
        <f>K31</f>
        <v>19</v>
      </c>
    </row>
    <row r="31" spans="1:11" ht="39.75" customHeight="1" x14ac:dyDescent="0.25">
      <c r="A31" s="106" t="s">
        <v>83</v>
      </c>
      <c r="B31" s="77" t="s">
        <v>61</v>
      </c>
      <c r="C31" s="77" t="s">
        <v>75</v>
      </c>
      <c r="D31" s="77" t="s">
        <v>61</v>
      </c>
      <c r="E31" s="77" t="s">
        <v>8</v>
      </c>
      <c r="F31" s="77" t="s">
        <v>61</v>
      </c>
      <c r="G31" s="77" t="s">
        <v>80</v>
      </c>
      <c r="H31" s="77" t="s">
        <v>84</v>
      </c>
      <c r="I31" s="79">
        <v>217.6</v>
      </c>
      <c r="J31" s="79">
        <v>19</v>
      </c>
      <c r="K31" s="79">
        <v>19</v>
      </c>
    </row>
    <row r="32" spans="1:11" ht="39.75" customHeight="1" x14ac:dyDescent="0.25">
      <c r="A32" s="111" t="s">
        <v>85</v>
      </c>
      <c r="B32" s="77" t="s">
        <v>61</v>
      </c>
      <c r="C32" s="77" t="s">
        <v>75</v>
      </c>
      <c r="D32" s="77" t="s">
        <v>61</v>
      </c>
      <c r="E32" s="77" t="s">
        <v>8</v>
      </c>
      <c r="F32" s="77" t="s">
        <v>61</v>
      </c>
      <c r="G32" s="77" t="s">
        <v>80</v>
      </c>
      <c r="H32" s="77" t="s">
        <v>86</v>
      </c>
      <c r="I32" s="76">
        <f>I33</f>
        <v>0</v>
      </c>
      <c r="J32" s="76">
        <f>J33</f>
        <v>37.9</v>
      </c>
      <c r="K32" s="76">
        <f>K33</f>
        <v>37.9</v>
      </c>
    </row>
    <row r="33" spans="1:11" ht="39.75" customHeight="1" x14ac:dyDescent="0.25">
      <c r="A33" s="111" t="s">
        <v>87</v>
      </c>
      <c r="B33" s="77" t="s">
        <v>61</v>
      </c>
      <c r="C33" s="77" t="s">
        <v>75</v>
      </c>
      <c r="D33" s="77" t="s">
        <v>61</v>
      </c>
      <c r="E33" s="77" t="s">
        <v>8</v>
      </c>
      <c r="F33" s="77" t="s">
        <v>61</v>
      </c>
      <c r="G33" s="77" t="s">
        <v>80</v>
      </c>
      <c r="H33" s="77" t="s">
        <v>88</v>
      </c>
      <c r="I33" s="76">
        <v>0</v>
      </c>
      <c r="J33" s="76">
        <v>37.9</v>
      </c>
      <c r="K33" s="76">
        <v>37.9</v>
      </c>
    </row>
    <row r="34" spans="1:11" ht="78.75" customHeight="1" x14ac:dyDescent="0.25">
      <c r="A34" s="107" t="s">
        <v>72</v>
      </c>
      <c r="B34" s="77" t="s">
        <v>61</v>
      </c>
      <c r="C34" s="77" t="s">
        <v>75</v>
      </c>
      <c r="D34" s="77" t="s">
        <v>61</v>
      </c>
      <c r="E34" s="77" t="s">
        <v>8</v>
      </c>
      <c r="F34" s="77" t="s">
        <v>61</v>
      </c>
      <c r="G34" s="77" t="s">
        <v>73</v>
      </c>
      <c r="H34" s="77"/>
      <c r="I34" s="76">
        <f>I35</f>
        <v>550</v>
      </c>
      <c r="J34" s="76"/>
      <c r="K34" s="76"/>
    </row>
    <row r="35" spans="1:11" ht="82.5" customHeight="1" x14ac:dyDescent="0.25">
      <c r="A35" s="110" t="s">
        <v>68</v>
      </c>
      <c r="B35" s="77" t="s">
        <v>61</v>
      </c>
      <c r="C35" s="77" t="s">
        <v>75</v>
      </c>
      <c r="D35" s="77" t="s">
        <v>61</v>
      </c>
      <c r="E35" s="77" t="s">
        <v>8</v>
      </c>
      <c r="F35" s="77" t="s">
        <v>61</v>
      </c>
      <c r="G35" s="77" t="s">
        <v>73</v>
      </c>
      <c r="H35" s="77" t="s">
        <v>69</v>
      </c>
      <c r="I35" s="76">
        <f>I36</f>
        <v>550</v>
      </c>
      <c r="J35" s="76">
        <f>J36</f>
        <v>0</v>
      </c>
      <c r="K35" s="76">
        <f>K36</f>
        <v>0</v>
      </c>
    </row>
    <row r="36" spans="1:11" ht="39.75" customHeight="1" x14ac:dyDescent="0.25">
      <c r="A36" s="112" t="s">
        <v>78</v>
      </c>
      <c r="B36" s="77" t="s">
        <v>61</v>
      </c>
      <c r="C36" s="77" t="s">
        <v>75</v>
      </c>
      <c r="D36" s="77" t="s">
        <v>61</v>
      </c>
      <c r="E36" s="77" t="s">
        <v>8</v>
      </c>
      <c r="F36" s="77" t="s">
        <v>61</v>
      </c>
      <c r="G36" s="77" t="s">
        <v>73</v>
      </c>
      <c r="H36" s="77" t="s">
        <v>71</v>
      </c>
      <c r="I36" s="76">
        <v>550</v>
      </c>
      <c r="J36" s="76"/>
      <c r="K36" s="76"/>
    </row>
    <row r="37" spans="1:11" ht="39.75" customHeight="1" x14ac:dyDescent="0.25">
      <c r="A37" s="106" t="s">
        <v>81</v>
      </c>
      <c r="B37" s="77" t="s">
        <v>61</v>
      </c>
      <c r="C37" s="77" t="s">
        <v>75</v>
      </c>
      <c r="D37" s="77" t="s">
        <v>61</v>
      </c>
      <c r="E37" s="77" t="s">
        <v>8</v>
      </c>
      <c r="F37" s="77" t="s">
        <v>61</v>
      </c>
      <c r="G37" s="77" t="s">
        <v>73</v>
      </c>
      <c r="H37" s="77" t="s">
        <v>82</v>
      </c>
      <c r="I37" s="76">
        <f>I38</f>
        <v>550</v>
      </c>
      <c r="J37" s="76"/>
      <c r="K37" s="76"/>
    </row>
    <row r="38" spans="1:11" ht="39.75" customHeight="1" x14ac:dyDescent="0.25">
      <c r="A38" s="106" t="s">
        <v>83</v>
      </c>
      <c r="B38" s="77" t="s">
        <v>61</v>
      </c>
      <c r="C38" s="77" t="s">
        <v>75</v>
      </c>
      <c r="D38" s="77" t="s">
        <v>61</v>
      </c>
      <c r="E38" s="77" t="s">
        <v>8</v>
      </c>
      <c r="F38" s="77" t="s">
        <v>61</v>
      </c>
      <c r="G38" s="77" t="s">
        <v>73</v>
      </c>
      <c r="H38" s="77" t="s">
        <v>84</v>
      </c>
      <c r="I38" s="76">
        <v>550</v>
      </c>
      <c r="J38" s="76"/>
      <c r="K38" s="76"/>
    </row>
    <row r="39" spans="1:11" ht="39.75" customHeight="1" x14ac:dyDescent="0.25">
      <c r="A39" s="106" t="s">
        <v>89</v>
      </c>
      <c r="B39" s="77" t="s">
        <v>61</v>
      </c>
      <c r="C39" s="77" t="s">
        <v>75</v>
      </c>
      <c r="D39" s="77" t="s">
        <v>61</v>
      </c>
      <c r="E39" s="77" t="s">
        <v>8</v>
      </c>
      <c r="F39" s="77" t="s">
        <v>61</v>
      </c>
      <c r="G39" s="77" t="s">
        <v>73</v>
      </c>
      <c r="H39" s="77" t="s">
        <v>90</v>
      </c>
      <c r="I39" s="76"/>
      <c r="J39" s="76"/>
      <c r="K39" s="76"/>
    </row>
    <row r="40" spans="1:11" ht="39.75" customHeight="1" x14ac:dyDescent="0.25">
      <c r="A40" s="111" t="s">
        <v>91</v>
      </c>
      <c r="B40" s="77" t="s">
        <v>61</v>
      </c>
      <c r="C40" s="77" t="s">
        <v>75</v>
      </c>
      <c r="D40" s="77" t="s">
        <v>92</v>
      </c>
      <c r="E40" s="77"/>
      <c r="F40" s="77"/>
      <c r="G40" s="77"/>
      <c r="H40" s="77"/>
      <c r="I40" s="76">
        <f t="shared" ref="I40:K43" si="4">I41</f>
        <v>0.4</v>
      </c>
      <c r="J40" s="76">
        <f t="shared" si="4"/>
        <v>0.4</v>
      </c>
      <c r="K40" s="76">
        <f t="shared" si="4"/>
        <v>0.4</v>
      </c>
    </row>
    <row r="41" spans="1:11" ht="39.75" customHeight="1" x14ac:dyDescent="0.25">
      <c r="A41" s="111" t="s">
        <v>93</v>
      </c>
      <c r="B41" s="77" t="s">
        <v>61</v>
      </c>
      <c r="C41" s="77" t="s">
        <v>75</v>
      </c>
      <c r="D41" s="77" t="s">
        <v>92</v>
      </c>
      <c r="E41" s="77" t="s">
        <v>8</v>
      </c>
      <c r="F41" s="77" t="s">
        <v>94</v>
      </c>
      <c r="G41" s="77"/>
      <c r="H41" s="77"/>
      <c r="I41" s="76">
        <f t="shared" si="4"/>
        <v>0.4</v>
      </c>
      <c r="J41" s="76">
        <f t="shared" si="4"/>
        <v>0.4</v>
      </c>
      <c r="K41" s="76">
        <f t="shared" si="4"/>
        <v>0.4</v>
      </c>
    </row>
    <row r="42" spans="1:11" ht="123" customHeight="1" x14ac:dyDescent="0.25">
      <c r="A42" s="107" t="s">
        <v>153</v>
      </c>
      <c r="B42" s="77" t="s">
        <v>61</v>
      </c>
      <c r="C42" s="77" t="s">
        <v>75</v>
      </c>
      <c r="D42" s="77" t="s">
        <v>92</v>
      </c>
      <c r="E42" s="77" t="s">
        <v>8</v>
      </c>
      <c r="F42" s="77" t="s">
        <v>94</v>
      </c>
      <c r="G42" s="77">
        <v>77150</v>
      </c>
      <c r="H42" s="77"/>
      <c r="I42" s="76">
        <f t="shared" si="4"/>
        <v>0.4</v>
      </c>
      <c r="J42" s="76">
        <f t="shared" si="4"/>
        <v>0.4</v>
      </c>
      <c r="K42" s="76">
        <f t="shared" si="4"/>
        <v>0.4</v>
      </c>
    </row>
    <row r="43" spans="1:11" ht="39.75" customHeight="1" x14ac:dyDescent="0.25">
      <c r="A43" s="106" t="s">
        <v>81</v>
      </c>
      <c r="B43" s="77" t="s">
        <v>61</v>
      </c>
      <c r="C43" s="77" t="s">
        <v>75</v>
      </c>
      <c r="D43" s="77" t="s">
        <v>92</v>
      </c>
      <c r="E43" s="77" t="s">
        <v>8</v>
      </c>
      <c r="F43" s="77" t="s">
        <v>94</v>
      </c>
      <c r="G43" s="77">
        <v>77150</v>
      </c>
      <c r="H43" s="77" t="s">
        <v>82</v>
      </c>
      <c r="I43" s="76">
        <f t="shared" si="4"/>
        <v>0.4</v>
      </c>
      <c r="J43" s="76">
        <f t="shared" si="4"/>
        <v>0.4</v>
      </c>
      <c r="K43" s="76">
        <f t="shared" si="4"/>
        <v>0.4</v>
      </c>
    </row>
    <row r="44" spans="1:11" ht="39.75" customHeight="1" x14ac:dyDescent="0.25">
      <c r="A44" s="106" t="s">
        <v>83</v>
      </c>
      <c r="B44" s="77" t="s">
        <v>61</v>
      </c>
      <c r="C44" s="77" t="s">
        <v>75</v>
      </c>
      <c r="D44" s="77" t="s">
        <v>92</v>
      </c>
      <c r="E44" s="77" t="s">
        <v>8</v>
      </c>
      <c r="F44" s="77" t="s">
        <v>94</v>
      </c>
      <c r="G44" s="77">
        <v>77150</v>
      </c>
      <c r="H44" s="77" t="s">
        <v>84</v>
      </c>
      <c r="I44" s="76">
        <v>0.4</v>
      </c>
      <c r="J44" s="76">
        <v>0.4</v>
      </c>
      <c r="K44" s="76">
        <v>0.4</v>
      </c>
    </row>
    <row r="45" spans="1:11" ht="50.25" customHeight="1" x14ac:dyDescent="0.25">
      <c r="A45" s="106" t="s">
        <v>95</v>
      </c>
      <c r="B45" s="77" t="s">
        <v>61</v>
      </c>
      <c r="C45" s="77" t="s">
        <v>18</v>
      </c>
      <c r="D45" s="77"/>
      <c r="E45" s="77"/>
      <c r="F45" s="77"/>
      <c r="G45" s="77"/>
      <c r="H45" s="77"/>
      <c r="I45" s="79">
        <f t="shared" ref="I45:K49" si="5">I46</f>
        <v>0</v>
      </c>
      <c r="J45" s="79">
        <f t="shared" si="5"/>
        <v>0.5</v>
      </c>
      <c r="K45" s="79">
        <f t="shared" si="5"/>
        <v>0.5</v>
      </c>
    </row>
    <row r="46" spans="1:11" ht="39.75" customHeight="1" x14ac:dyDescent="0.25">
      <c r="A46" s="106" t="s">
        <v>96</v>
      </c>
      <c r="B46" s="77" t="s">
        <v>61</v>
      </c>
      <c r="C46" s="77" t="s">
        <v>18</v>
      </c>
      <c r="D46" s="77" t="s">
        <v>92</v>
      </c>
      <c r="E46" s="77" t="s">
        <v>8</v>
      </c>
      <c r="F46" s="77"/>
      <c r="G46" s="77" t="s">
        <v>0</v>
      </c>
      <c r="H46" s="77"/>
      <c r="I46" s="79">
        <f t="shared" si="5"/>
        <v>0</v>
      </c>
      <c r="J46" s="79">
        <f t="shared" si="5"/>
        <v>0.5</v>
      </c>
      <c r="K46" s="79">
        <f t="shared" si="5"/>
        <v>0.5</v>
      </c>
    </row>
    <row r="47" spans="1:11" ht="39.75" customHeight="1" x14ac:dyDescent="0.25">
      <c r="A47" s="106" t="s">
        <v>93</v>
      </c>
      <c r="B47" s="77" t="s">
        <v>61</v>
      </c>
      <c r="C47" s="77" t="s">
        <v>18</v>
      </c>
      <c r="D47" s="77" t="s">
        <v>92</v>
      </c>
      <c r="E47" s="77" t="s">
        <v>8</v>
      </c>
      <c r="F47" s="77" t="s">
        <v>94</v>
      </c>
      <c r="G47" s="77" t="s">
        <v>0</v>
      </c>
      <c r="H47" s="77"/>
      <c r="I47" s="79">
        <f t="shared" si="5"/>
        <v>0</v>
      </c>
      <c r="J47" s="79">
        <f t="shared" si="5"/>
        <v>0.5</v>
      </c>
      <c r="K47" s="79">
        <f t="shared" si="5"/>
        <v>0.5</v>
      </c>
    </row>
    <row r="48" spans="1:11" ht="39.75" customHeight="1" x14ac:dyDescent="0.25">
      <c r="A48" s="106" t="s">
        <v>97</v>
      </c>
      <c r="B48" s="77" t="s">
        <v>61</v>
      </c>
      <c r="C48" s="77" t="s">
        <v>18</v>
      </c>
      <c r="D48" s="77" t="s">
        <v>92</v>
      </c>
      <c r="E48" s="77" t="s">
        <v>8</v>
      </c>
      <c r="F48" s="77" t="s">
        <v>94</v>
      </c>
      <c r="G48" s="77">
        <v>41180</v>
      </c>
      <c r="H48" s="77"/>
      <c r="I48" s="79">
        <f t="shared" si="5"/>
        <v>0</v>
      </c>
      <c r="J48" s="79">
        <f t="shared" si="5"/>
        <v>0.5</v>
      </c>
      <c r="K48" s="79">
        <f t="shared" si="5"/>
        <v>0.5</v>
      </c>
    </row>
    <row r="49" spans="1:11" ht="39.75" customHeight="1" x14ac:dyDescent="0.25">
      <c r="A49" s="106" t="s">
        <v>85</v>
      </c>
      <c r="B49" s="77" t="s">
        <v>61</v>
      </c>
      <c r="C49" s="77" t="s">
        <v>18</v>
      </c>
      <c r="D49" s="77" t="s">
        <v>92</v>
      </c>
      <c r="E49" s="77" t="s">
        <v>8</v>
      </c>
      <c r="F49" s="77" t="s">
        <v>94</v>
      </c>
      <c r="G49" s="77" t="s">
        <v>98</v>
      </c>
      <c r="H49" s="77" t="s">
        <v>86</v>
      </c>
      <c r="I49" s="79">
        <f t="shared" si="5"/>
        <v>0</v>
      </c>
      <c r="J49" s="79">
        <f t="shared" si="5"/>
        <v>0.5</v>
      </c>
      <c r="K49" s="79">
        <f t="shared" si="5"/>
        <v>0.5</v>
      </c>
    </row>
    <row r="50" spans="1:11" ht="39.75" customHeight="1" x14ac:dyDescent="0.25">
      <c r="A50" s="106" t="s">
        <v>99</v>
      </c>
      <c r="B50" s="77" t="s">
        <v>61</v>
      </c>
      <c r="C50" s="77" t="s">
        <v>18</v>
      </c>
      <c r="D50" s="77" t="s">
        <v>92</v>
      </c>
      <c r="E50" s="77" t="s">
        <v>8</v>
      </c>
      <c r="F50" s="77" t="s">
        <v>94</v>
      </c>
      <c r="G50" s="77">
        <v>41180</v>
      </c>
      <c r="H50" s="77">
        <v>870</v>
      </c>
      <c r="I50" s="79">
        <v>0</v>
      </c>
      <c r="J50" s="76">
        <v>0.5</v>
      </c>
      <c r="K50" s="76">
        <v>0.5</v>
      </c>
    </row>
    <row r="51" spans="1:11" ht="39.75" customHeight="1" x14ac:dyDescent="0.25">
      <c r="A51" s="106" t="s">
        <v>224</v>
      </c>
      <c r="B51" s="77" t="s">
        <v>61</v>
      </c>
      <c r="C51" s="77" t="s">
        <v>138</v>
      </c>
      <c r="D51" s="77"/>
      <c r="E51" s="77"/>
      <c r="F51" s="77"/>
      <c r="G51" s="77"/>
      <c r="H51" s="77"/>
      <c r="I51" s="79">
        <f>I52</f>
        <v>1</v>
      </c>
      <c r="J51" s="76"/>
      <c r="K51" s="76"/>
    </row>
    <row r="52" spans="1:11" ht="39.75" customHeight="1" x14ac:dyDescent="0.25">
      <c r="A52" s="106" t="s">
        <v>96</v>
      </c>
      <c r="B52" s="77" t="s">
        <v>61</v>
      </c>
      <c r="C52" s="77" t="s">
        <v>138</v>
      </c>
      <c r="D52" s="77" t="s">
        <v>92</v>
      </c>
      <c r="E52" s="77"/>
      <c r="F52" s="77"/>
      <c r="G52" s="77"/>
      <c r="H52" s="77"/>
      <c r="I52" s="79">
        <f>I53</f>
        <v>1</v>
      </c>
      <c r="J52" s="76"/>
      <c r="K52" s="76"/>
    </row>
    <row r="53" spans="1:11" ht="39.75" customHeight="1" x14ac:dyDescent="0.25">
      <c r="A53" s="106" t="s">
        <v>93</v>
      </c>
      <c r="B53" s="77" t="s">
        <v>61</v>
      </c>
      <c r="C53" s="77" t="s">
        <v>138</v>
      </c>
      <c r="D53" s="77" t="s">
        <v>92</v>
      </c>
      <c r="E53" s="77" t="s">
        <v>8</v>
      </c>
      <c r="F53" s="77" t="s">
        <v>94</v>
      </c>
      <c r="G53" s="77"/>
      <c r="H53" s="77"/>
      <c r="I53" s="79">
        <f>I54</f>
        <v>1</v>
      </c>
      <c r="J53" s="76"/>
      <c r="K53" s="76"/>
    </row>
    <row r="54" spans="1:11" ht="77.25" customHeight="1" x14ac:dyDescent="0.25">
      <c r="A54" s="106" t="s">
        <v>231</v>
      </c>
      <c r="B54" s="77" t="s">
        <v>61</v>
      </c>
      <c r="C54" s="77" t="s">
        <v>138</v>
      </c>
      <c r="D54" s="77" t="s">
        <v>92</v>
      </c>
      <c r="E54" s="77" t="s">
        <v>8</v>
      </c>
      <c r="F54" s="77" t="s">
        <v>94</v>
      </c>
      <c r="G54" s="77" t="s">
        <v>230</v>
      </c>
      <c r="H54" s="77"/>
      <c r="I54" s="79">
        <f>I55</f>
        <v>1</v>
      </c>
      <c r="J54" s="76"/>
      <c r="K54" s="76"/>
    </row>
    <row r="55" spans="1:11" ht="39.75" customHeight="1" x14ac:dyDescent="0.25">
      <c r="A55" s="111" t="s">
        <v>81</v>
      </c>
      <c r="B55" s="77" t="s">
        <v>61</v>
      </c>
      <c r="C55" s="77" t="s">
        <v>138</v>
      </c>
      <c r="D55" s="77" t="s">
        <v>92</v>
      </c>
      <c r="E55" s="77" t="s">
        <v>8</v>
      </c>
      <c r="F55" s="77" t="s">
        <v>94</v>
      </c>
      <c r="G55" s="77" t="s">
        <v>230</v>
      </c>
      <c r="H55" s="77" t="s">
        <v>82</v>
      </c>
      <c r="I55" s="79">
        <f>I56</f>
        <v>1</v>
      </c>
      <c r="J55" s="76"/>
      <c r="K55" s="76"/>
    </row>
    <row r="56" spans="1:11" ht="39.75" customHeight="1" x14ac:dyDescent="0.25">
      <c r="A56" s="111" t="s">
        <v>106</v>
      </c>
      <c r="B56" s="77" t="s">
        <v>61</v>
      </c>
      <c r="C56" s="77" t="s">
        <v>138</v>
      </c>
      <c r="D56" s="77" t="s">
        <v>92</v>
      </c>
      <c r="E56" s="77" t="s">
        <v>8</v>
      </c>
      <c r="F56" s="77" t="s">
        <v>94</v>
      </c>
      <c r="G56" s="77" t="s">
        <v>230</v>
      </c>
      <c r="H56" s="77" t="s">
        <v>84</v>
      </c>
      <c r="I56" s="79">
        <v>1</v>
      </c>
      <c r="J56" s="76"/>
      <c r="K56" s="76"/>
    </row>
    <row r="57" spans="1:11" ht="39.75" customHeight="1" x14ac:dyDescent="0.25">
      <c r="A57" s="111" t="s">
        <v>100</v>
      </c>
      <c r="B57" s="77" t="s">
        <v>63</v>
      </c>
      <c r="C57" s="77"/>
      <c r="D57" s="77"/>
      <c r="E57" s="77"/>
      <c r="F57" s="77"/>
      <c r="G57" s="77"/>
      <c r="H57" s="77"/>
      <c r="I57" s="79">
        <f>I61</f>
        <v>132.1</v>
      </c>
      <c r="J57" s="79">
        <f>J61</f>
        <v>145.69999999999999</v>
      </c>
      <c r="K57" s="79">
        <f>K61</f>
        <v>159.80000000000001</v>
      </c>
    </row>
    <row r="58" spans="1:11" ht="39.75" customHeight="1" x14ac:dyDescent="0.25">
      <c r="A58" s="111" t="s">
        <v>101</v>
      </c>
      <c r="B58" s="77" t="s">
        <v>63</v>
      </c>
      <c r="C58" s="77" t="s">
        <v>102</v>
      </c>
      <c r="D58" s="77"/>
      <c r="E58" s="77"/>
      <c r="F58" s="77"/>
      <c r="G58" s="77"/>
      <c r="H58" s="77"/>
      <c r="I58" s="79">
        <f>I61</f>
        <v>132.1</v>
      </c>
      <c r="J58" s="79">
        <f>J61</f>
        <v>145.69999999999999</v>
      </c>
      <c r="K58" s="79">
        <f>K61</f>
        <v>159.80000000000001</v>
      </c>
    </row>
    <row r="59" spans="1:11" ht="39.75" customHeight="1" x14ac:dyDescent="0.25">
      <c r="A59" s="106" t="s">
        <v>96</v>
      </c>
      <c r="B59" s="77" t="s">
        <v>63</v>
      </c>
      <c r="C59" s="77" t="s">
        <v>102</v>
      </c>
      <c r="D59" s="77" t="s">
        <v>92</v>
      </c>
      <c r="E59" s="77"/>
      <c r="F59" s="77"/>
      <c r="G59" s="77"/>
      <c r="H59" s="77"/>
      <c r="I59" s="79">
        <f t="shared" ref="I59:K60" si="6">I60</f>
        <v>132.1</v>
      </c>
      <c r="J59" s="79">
        <f t="shared" si="6"/>
        <v>145.69999999999999</v>
      </c>
      <c r="K59" s="79">
        <f t="shared" si="6"/>
        <v>159.80000000000001</v>
      </c>
    </row>
    <row r="60" spans="1:11" ht="82.5" customHeight="1" x14ac:dyDescent="0.25">
      <c r="A60" s="106" t="s">
        <v>93</v>
      </c>
      <c r="B60" s="77" t="s">
        <v>63</v>
      </c>
      <c r="C60" s="77" t="s">
        <v>102</v>
      </c>
      <c r="D60" s="77" t="s">
        <v>92</v>
      </c>
      <c r="E60" s="77" t="s">
        <v>8</v>
      </c>
      <c r="F60" s="77" t="s">
        <v>94</v>
      </c>
      <c r="G60" s="77"/>
      <c r="H60" s="77"/>
      <c r="I60" s="79">
        <f t="shared" si="6"/>
        <v>132.1</v>
      </c>
      <c r="J60" s="79">
        <f t="shared" si="6"/>
        <v>145.69999999999999</v>
      </c>
      <c r="K60" s="79">
        <f t="shared" si="6"/>
        <v>159.80000000000001</v>
      </c>
    </row>
    <row r="61" spans="1:11" ht="47.25" customHeight="1" x14ac:dyDescent="0.25">
      <c r="A61" s="111" t="s">
        <v>103</v>
      </c>
      <c r="B61" s="77" t="s">
        <v>63</v>
      </c>
      <c r="C61" s="77" t="s">
        <v>102</v>
      </c>
      <c r="D61" s="77" t="s">
        <v>92</v>
      </c>
      <c r="E61" s="77" t="s">
        <v>8</v>
      </c>
      <c r="F61" s="77" t="s">
        <v>94</v>
      </c>
      <c r="G61" s="77" t="s">
        <v>104</v>
      </c>
      <c r="H61" s="77"/>
      <c r="I61" s="79">
        <f>I62+I64</f>
        <v>132.1</v>
      </c>
      <c r="J61" s="79">
        <f>J62+J64</f>
        <v>145.69999999999999</v>
      </c>
      <c r="K61" s="79">
        <f>K62+K64</f>
        <v>159.80000000000001</v>
      </c>
    </row>
    <row r="62" spans="1:11" ht="223.5" customHeight="1" x14ac:dyDescent="0.25">
      <c r="A62" s="111" t="s">
        <v>105</v>
      </c>
      <c r="B62" s="77" t="s">
        <v>63</v>
      </c>
      <c r="C62" s="77" t="s">
        <v>102</v>
      </c>
      <c r="D62" s="77" t="s">
        <v>92</v>
      </c>
      <c r="E62" s="77" t="s">
        <v>8</v>
      </c>
      <c r="F62" s="77" t="s">
        <v>94</v>
      </c>
      <c r="G62" s="77" t="s">
        <v>104</v>
      </c>
      <c r="H62" s="77" t="s">
        <v>69</v>
      </c>
      <c r="I62" s="79">
        <f>I63</f>
        <v>120.5</v>
      </c>
      <c r="J62" s="79">
        <f>J63</f>
        <v>120.3</v>
      </c>
      <c r="K62" s="79">
        <f>K63</f>
        <v>120.3</v>
      </c>
    </row>
    <row r="63" spans="1:11" ht="238.5" customHeight="1" x14ac:dyDescent="0.25">
      <c r="A63" s="112" t="s">
        <v>70</v>
      </c>
      <c r="B63" s="77" t="s">
        <v>63</v>
      </c>
      <c r="C63" s="77" t="s">
        <v>102</v>
      </c>
      <c r="D63" s="77" t="s">
        <v>92</v>
      </c>
      <c r="E63" s="77" t="s">
        <v>8</v>
      </c>
      <c r="F63" s="77" t="s">
        <v>94</v>
      </c>
      <c r="G63" s="77" t="s">
        <v>104</v>
      </c>
      <c r="H63" s="77">
        <v>120</v>
      </c>
      <c r="I63" s="79">
        <v>120.5</v>
      </c>
      <c r="J63" s="79">
        <v>120.3</v>
      </c>
      <c r="K63" s="79">
        <v>120.3</v>
      </c>
    </row>
    <row r="64" spans="1:11" ht="39.75" customHeight="1" x14ac:dyDescent="0.25">
      <c r="A64" s="111" t="s">
        <v>81</v>
      </c>
      <c r="B64" s="77" t="s">
        <v>63</v>
      </c>
      <c r="C64" s="77" t="s">
        <v>102</v>
      </c>
      <c r="D64" s="77" t="s">
        <v>92</v>
      </c>
      <c r="E64" s="77" t="s">
        <v>8</v>
      </c>
      <c r="F64" s="77" t="s">
        <v>94</v>
      </c>
      <c r="G64" s="77" t="s">
        <v>104</v>
      </c>
      <c r="H64" s="77" t="s">
        <v>82</v>
      </c>
      <c r="I64" s="79">
        <f>I65</f>
        <v>11.6</v>
      </c>
      <c r="J64" s="79">
        <f>J65</f>
        <v>25.4</v>
      </c>
      <c r="K64" s="79">
        <f>K65</f>
        <v>39.5</v>
      </c>
    </row>
    <row r="65" spans="1:11" ht="39.75" customHeight="1" x14ac:dyDescent="0.25">
      <c r="A65" s="111" t="s">
        <v>106</v>
      </c>
      <c r="B65" s="77" t="s">
        <v>63</v>
      </c>
      <c r="C65" s="77" t="s">
        <v>102</v>
      </c>
      <c r="D65" s="77" t="s">
        <v>92</v>
      </c>
      <c r="E65" s="77" t="s">
        <v>8</v>
      </c>
      <c r="F65" s="77" t="s">
        <v>94</v>
      </c>
      <c r="G65" s="77" t="s">
        <v>104</v>
      </c>
      <c r="H65" s="77" t="s">
        <v>84</v>
      </c>
      <c r="I65" s="79">
        <v>11.6</v>
      </c>
      <c r="J65" s="79">
        <v>25.4</v>
      </c>
      <c r="K65" s="79">
        <v>39.5</v>
      </c>
    </row>
    <row r="66" spans="1:11" ht="39.75" customHeight="1" x14ac:dyDescent="0.25">
      <c r="A66" s="111" t="s">
        <v>107</v>
      </c>
      <c r="B66" s="77" t="s">
        <v>75</v>
      </c>
      <c r="C66" s="77"/>
      <c r="D66" s="77"/>
      <c r="E66" s="77"/>
      <c r="F66" s="77"/>
      <c r="G66" s="77"/>
      <c r="H66" s="77"/>
      <c r="I66" s="79">
        <f>I67</f>
        <v>350</v>
      </c>
      <c r="J66" s="79">
        <f>J67</f>
        <v>200</v>
      </c>
      <c r="K66" s="79">
        <f>K67</f>
        <v>200</v>
      </c>
    </row>
    <row r="67" spans="1:11" ht="39.75" customHeight="1" x14ac:dyDescent="0.25">
      <c r="A67" s="106" t="s">
        <v>108</v>
      </c>
      <c r="B67" s="77" t="s">
        <v>75</v>
      </c>
      <c r="C67" s="77" t="s">
        <v>109</v>
      </c>
      <c r="D67" s="77"/>
      <c r="E67" s="77"/>
      <c r="F67" s="77"/>
      <c r="G67" s="77"/>
      <c r="H67" s="77"/>
      <c r="I67" s="79">
        <f>I71</f>
        <v>350</v>
      </c>
      <c r="J67" s="79">
        <f>J71</f>
        <v>200</v>
      </c>
      <c r="K67" s="79">
        <f>K71</f>
        <v>200</v>
      </c>
    </row>
    <row r="68" spans="1:11" ht="39.75" customHeight="1" x14ac:dyDescent="0.25">
      <c r="A68" s="106" t="s">
        <v>152</v>
      </c>
      <c r="B68" s="77" t="s">
        <v>75</v>
      </c>
      <c r="C68" s="77" t="s">
        <v>109</v>
      </c>
      <c r="D68" s="77" t="s">
        <v>110</v>
      </c>
      <c r="E68" s="77"/>
      <c r="F68" s="77"/>
      <c r="G68" s="77"/>
      <c r="H68" s="77"/>
      <c r="I68" s="79">
        <f>+I70</f>
        <v>350</v>
      </c>
      <c r="J68" s="79">
        <f>+J70</f>
        <v>200</v>
      </c>
      <c r="K68" s="79">
        <f>+K70</f>
        <v>200</v>
      </c>
    </row>
    <row r="69" spans="1:11" ht="39.75" customHeight="1" x14ac:dyDescent="0.25">
      <c r="A69" s="106" t="s">
        <v>111</v>
      </c>
      <c r="B69" s="80" t="s">
        <v>75</v>
      </c>
      <c r="C69" s="80" t="s">
        <v>109</v>
      </c>
      <c r="D69" s="80" t="s">
        <v>110</v>
      </c>
      <c r="E69" s="80" t="s">
        <v>8</v>
      </c>
      <c r="F69" s="77"/>
      <c r="G69" s="77"/>
      <c r="H69" s="77"/>
      <c r="I69" s="79">
        <f>I70</f>
        <v>350</v>
      </c>
      <c r="J69" s="79">
        <f>J70</f>
        <v>200</v>
      </c>
      <c r="K69" s="79">
        <f>K70</f>
        <v>200</v>
      </c>
    </row>
    <row r="70" spans="1:11" ht="126" customHeight="1" x14ac:dyDescent="0.25">
      <c r="A70" s="107" t="s">
        <v>154</v>
      </c>
      <c r="B70" s="80" t="s">
        <v>75</v>
      </c>
      <c r="C70" s="80" t="s">
        <v>109</v>
      </c>
      <c r="D70" s="80" t="s">
        <v>110</v>
      </c>
      <c r="E70" s="80" t="s">
        <v>8</v>
      </c>
      <c r="F70" s="80" t="s">
        <v>63</v>
      </c>
      <c r="G70" s="80"/>
      <c r="H70" s="77"/>
      <c r="I70" s="79">
        <f>+I71</f>
        <v>350</v>
      </c>
      <c r="J70" s="79">
        <f>+J71</f>
        <v>200</v>
      </c>
      <c r="K70" s="79">
        <f>+K71</f>
        <v>200</v>
      </c>
    </row>
    <row r="71" spans="1:11" ht="39.75" customHeight="1" x14ac:dyDescent="0.25">
      <c r="A71" s="109" t="s">
        <v>155</v>
      </c>
      <c r="B71" s="80" t="s">
        <v>75</v>
      </c>
      <c r="C71" s="80" t="s">
        <v>109</v>
      </c>
      <c r="D71" s="80" t="s">
        <v>110</v>
      </c>
      <c r="E71" s="80" t="s">
        <v>8</v>
      </c>
      <c r="F71" s="80" t="s">
        <v>63</v>
      </c>
      <c r="G71" s="80" t="s">
        <v>112</v>
      </c>
      <c r="H71" s="77"/>
      <c r="I71" s="79">
        <f t="shared" ref="I71:K72" si="7">I72</f>
        <v>350</v>
      </c>
      <c r="J71" s="79">
        <f t="shared" si="7"/>
        <v>200</v>
      </c>
      <c r="K71" s="79">
        <f t="shared" si="7"/>
        <v>200</v>
      </c>
    </row>
    <row r="72" spans="1:11" ht="39.75" customHeight="1" x14ac:dyDescent="0.25">
      <c r="A72" s="111" t="s">
        <v>81</v>
      </c>
      <c r="B72" s="80" t="s">
        <v>75</v>
      </c>
      <c r="C72" s="80" t="s">
        <v>109</v>
      </c>
      <c r="D72" s="80" t="s">
        <v>110</v>
      </c>
      <c r="E72" s="80" t="s">
        <v>8</v>
      </c>
      <c r="F72" s="80" t="s">
        <v>63</v>
      </c>
      <c r="G72" s="80" t="s">
        <v>112</v>
      </c>
      <c r="H72" s="77" t="s">
        <v>82</v>
      </c>
      <c r="I72" s="79">
        <f t="shared" si="7"/>
        <v>350</v>
      </c>
      <c r="J72" s="79">
        <f t="shared" si="7"/>
        <v>200</v>
      </c>
      <c r="K72" s="79">
        <f t="shared" si="7"/>
        <v>200</v>
      </c>
    </row>
    <row r="73" spans="1:11" ht="39.75" customHeight="1" x14ac:dyDescent="0.25">
      <c r="A73" s="111" t="s">
        <v>106</v>
      </c>
      <c r="B73" s="80" t="s">
        <v>75</v>
      </c>
      <c r="C73" s="80" t="s">
        <v>109</v>
      </c>
      <c r="D73" s="80" t="s">
        <v>110</v>
      </c>
      <c r="E73" s="80" t="s">
        <v>8</v>
      </c>
      <c r="F73" s="80" t="s">
        <v>63</v>
      </c>
      <c r="G73" s="80" t="s">
        <v>112</v>
      </c>
      <c r="H73" s="77" t="s">
        <v>84</v>
      </c>
      <c r="I73" s="79">
        <v>350</v>
      </c>
      <c r="J73" s="79">
        <v>200</v>
      </c>
      <c r="K73" s="79">
        <v>200</v>
      </c>
    </row>
    <row r="74" spans="1:11" ht="81" customHeight="1" x14ac:dyDescent="0.25">
      <c r="A74" s="113" t="s">
        <v>113</v>
      </c>
      <c r="B74" s="77" t="s">
        <v>114</v>
      </c>
      <c r="C74" s="77"/>
      <c r="D74" s="77"/>
      <c r="E74" s="77"/>
      <c r="F74" s="77"/>
      <c r="G74" s="77"/>
      <c r="H74" s="77"/>
      <c r="I74" s="76">
        <f>I75+I81</f>
        <v>0</v>
      </c>
      <c r="J74" s="76">
        <f>J75+J81</f>
        <v>156.9</v>
      </c>
      <c r="K74" s="76">
        <f>K75+K81</f>
        <v>143.4</v>
      </c>
    </row>
    <row r="75" spans="1:11" ht="39.75" customHeight="1" x14ac:dyDescent="0.25">
      <c r="A75" s="107" t="s">
        <v>115</v>
      </c>
      <c r="B75" s="77" t="s">
        <v>114</v>
      </c>
      <c r="C75" s="77" t="s">
        <v>63</v>
      </c>
      <c r="D75" s="77"/>
      <c r="E75" s="77"/>
      <c r="F75" s="77"/>
      <c r="G75" s="77"/>
      <c r="H75" s="77"/>
      <c r="I75" s="76">
        <f>I78</f>
        <v>0</v>
      </c>
      <c r="J75" s="76">
        <f>J78</f>
        <v>5</v>
      </c>
      <c r="K75" s="76">
        <f>K78</f>
        <v>5</v>
      </c>
    </row>
    <row r="76" spans="1:11" ht="39.75" customHeight="1" x14ac:dyDescent="0.25">
      <c r="A76" s="106" t="s">
        <v>96</v>
      </c>
      <c r="B76" s="77" t="s">
        <v>114</v>
      </c>
      <c r="C76" s="77" t="s">
        <v>63</v>
      </c>
      <c r="D76" s="77" t="s">
        <v>92</v>
      </c>
      <c r="E76" s="77"/>
      <c r="F76" s="77"/>
      <c r="G76" s="77"/>
      <c r="H76" s="77"/>
      <c r="I76" s="76">
        <f t="shared" ref="I76:K79" si="8">I77</f>
        <v>0</v>
      </c>
      <c r="J76" s="76">
        <f t="shared" si="8"/>
        <v>5</v>
      </c>
      <c r="K76" s="76">
        <f t="shared" si="8"/>
        <v>5</v>
      </c>
    </row>
    <row r="77" spans="1:11" ht="39.75" customHeight="1" x14ac:dyDescent="0.25">
      <c r="A77" s="106" t="s">
        <v>93</v>
      </c>
      <c r="B77" s="77" t="s">
        <v>114</v>
      </c>
      <c r="C77" s="77" t="s">
        <v>63</v>
      </c>
      <c r="D77" s="77" t="s">
        <v>92</v>
      </c>
      <c r="E77" s="77" t="s">
        <v>8</v>
      </c>
      <c r="F77" s="77" t="s">
        <v>94</v>
      </c>
      <c r="G77" s="77"/>
      <c r="H77" s="77"/>
      <c r="I77" s="76">
        <f t="shared" si="8"/>
        <v>0</v>
      </c>
      <c r="J77" s="76">
        <f t="shared" si="8"/>
        <v>5</v>
      </c>
      <c r="K77" s="76">
        <f t="shared" si="8"/>
        <v>5</v>
      </c>
    </row>
    <row r="78" spans="1:11" ht="39.75" customHeight="1" x14ac:dyDescent="0.25">
      <c r="A78" s="108" t="s">
        <v>116</v>
      </c>
      <c r="B78" s="85" t="s">
        <v>114</v>
      </c>
      <c r="C78" s="85" t="s">
        <v>63</v>
      </c>
      <c r="D78" s="85" t="s">
        <v>92</v>
      </c>
      <c r="E78" s="85" t="s">
        <v>8</v>
      </c>
      <c r="F78" s="85" t="s">
        <v>94</v>
      </c>
      <c r="G78" s="85" t="s">
        <v>117</v>
      </c>
      <c r="H78" s="77"/>
      <c r="I78" s="76">
        <f t="shared" si="8"/>
        <v>0</v>
      </c>
      <c r="J78" s="76">
        <f t="shared" si="8"/>
        <v>5</v>
      </c>
      <c r="K78" s="76">
        <f t="shared" si="8"/>
        <v>5</v>
      </c>
    </row>
    <row r="79" spans="1:11" ht="39.75" customHeight="1" x14ac:dyDescent="0.25">
      <c r="A79" s="111" t="s">
        <v>81</v>
      </c>
      <c r="B79" s="85" t="s">
        <v>114</v>
      </c>
      <c r="C79" s="85" t="s">
        <v>63</v>
      </c>
      <c r="D79" s="85" t="s">
        <v>92</v>
      </c>
      <c r="E79" s="85" t="s">
        <v>8</v>
      </c>
      <c r="F79" s="85" t="s">
        <v>94</v>
      </c>
      <c r="G79" s="85" t="s">
        <v>117</v>
      </c>
      <c r="H79" s="77" t="s">
        <v>82</v>
      </c>
      <c r="I79" s="76">
        <f t="shared" si="8"/>
        <v>0</v>
      </c>
      <c r="J79" s="76">
        <f t="shared" si="8"/>
        <v>5</v>
      </c>
      <c r="K79" s="76">
        <f t="shared" si="8"/>
        <v>5</v>
      </c>
    </row>
    <row r="80" spans="1:11" ht="39.75" customHeight="1" x14ac:dyDescent="0.25">
      <c r="A80" s="111" t="s">
        <v>106</v>
      </c>
      <c r="B80" s="85" t="s">
        <v>114</v>
      </c>
      <c r="C80" s="85" t="s">
        <v>63</v>
      </c>
      <c r="D80" s="85" t="s">
        <v>92</v>
      </c>
      <c r="E80" s="85" t="s">
        <v>8</v>
      </c>
      <c r="F80" s="85" t="s">
        <v>94</v>
      </c>
      <c r="G80" s="85" t="s">
        <v>117</v>
      </c>
      <c r="H80" s="77" t="s">
        <v>84</v>
      </c>
      <c r="I80" s="76">
        <v>0</v>
      </c>
      <c r="J80" s="76">
        <v>5</v>
      </c>
      <c r="K80" s="76">
        <v>5</v>
      </c>
    </row>
    <row r="81" spans="1:11" ht="39.75" customHeight="1" x14ac:dyDescent="0.25">
      <c r="A81" s="114" t="s">
        <v>118</v>
      </c>
      <c r="B81" s="77" t="s">
        <v>114</v>
      </c>
      <c r="C81" s="77" t="s">
        <v>102</v>
      </c>
      <c r="D81" s="77"/>
      <c r="E81" s="77"/>
      <c r="F81" s="77"/>
      <c r="G81" s="77"/>
      <c r="H81" s="77"/>
      <c r="I81" s="76">
        <f>I82+I94</f>
        <v>0</v>
      </c>
      <c r="J81" s="76">
        <f>J82+J94</f>
        <v>151.9</v>
      </c>
      <c r="K81" s="76">
        <f>K82+K94</f>
        <v>138.4</v>
      </c>
    </row>
    <row r="82" spans="1:11" ht="39.75" customHeight="1" x14ac:dyDescent="0.25">
      <c r="A82" s="106" t="s">
        <v>152</v>
      </c>
      <c r="B82" s="77" t="s">
        <v>114</v>
      </c>
      <c r="C82" s="77" t="s">
        <v>102</v>
      </c>
      <c r="D82" s="77" t="s">
        <v>110</v>
      </c>
      <c r="E82" s="77"/>
      <c r="F82" s="77"/>
      <c r="G82" s="77"/>
      <c r="H82" s="77"/>
      <c r="I82" s="76">
        <f>I83</f>
        <v>0</v>
      </c>
      <c r="J82" s="76">
        <f>J83</f>
        <v>149.9</v>
      </c>
      <c r="K82" s="76">
        <f>K83</f>
        <v>136.4</v>
      </c>
    </row>
    <row r="83" spans="1:11" ht="39.75" customHeight="1" x14ac:dyDescent="0.25">
      <c r="A83" s="106" t="s">
        <v>111</v>
      </c>
      <c r="B83" s="77" t="s">
        <v>114</v>
      </c>
      <c r="C83" s="77" t="s">
        <v>102</v>
      </c>
      <c r="D83" s="77" t="s">
        <v>110</v>
      </c>
      <c r="E83" s="77" t="s">
        <v>8</v>
      </c>
      <c r="F83" s="77"/>
      <c r="G83" s="77"/>
      <c r="H83" s="77"/>
      <c r="I83" s="76">
        <f>I84+I88+I91</f>
        <v>0</v>
      </c>
      <c r="J83" s="76">
        <f>J84+J88+J91</f>
        <v>149.9</v>
      </c>
      <c r="K83" s="76">
        <f>K84+K88+K91</f>
        <v>136.4</v>
      </c>
    </row>
    <row r="84" spans="1:11" ht="39.75" customHeight="1" x14ac:dyDescent="0.25">
      <c r="A84" s="112" t="s">
        <v>119</v>
      </c>
      <c r="B84" s="77" t="s">
        <v>114</v>
      </c>
      <c r="C84" s="77" t="s">
        <v>102</v>
      </c>
      <c r="D84" s="77" t="s">
        <v>110</v>
      </c>
      <c r="E84" s="77" t="s">
        <v>8</v>
      </c>
      <c r="F84" s="77" t="s">
        <v>61</v>
      </c>
      <c r="G84" s="77"/>
      <c r="H84" s="77"/>
      <c r="I84" s="76">
        <f t="shared" ref="I84:K86" si="9">I85</f>
        <v>0</v>
      </c>
      <c r="J84" s="76">
        <f t="shared" si="9"/>
        <v>124.9</v>
      </c>
      <c r="K84" s="76">
        <f t="shared" si="9"/>
        <v>111.4</v>
      </c>
    </row>
    <row r="85" spans="1:11" ht="39.75" customHeight="1" x14ac:dyDescent="0.25">
      <c r="A85" s="107" t="s">
        <v>120</v>
      </c>
      <c r="B85" s="77" t="s">
        <v>114</v>
      </c>
      <c r="C85" s="77" t="s">
        <v>102</v>
      </c>
      <c r="D85" s="77" t="s">
        <v>110</v>
      </c>
      <c r="E85" s="77" t="s">
        <v>8</v>
      </c>
      <c r="F85" s="77" t="s">
        <v>61</v>
      </c>
      <c r="G85" s="77" t="s">
        <v>121</v>
      </c>
      <c r="H85" s="77"/>
      <c r="I85" s="76">
        <f t="shared" si="9"/>
        <v>0</v>
      </c>
      <c r="J85" s="76">
        <f t="shared" si="9"/>
        <v>124.9</v>
      </c>
      <c r="K85" s="76">
        <f t="shared" si="9"/>
        <v>111.4</v>
      </c>
    </row>
    <row r="86" spans="1:11" ht="39.75" customHeight="1" x14ac:dyDescent="0.25">
      <c r="A86" s="111" t="s">
        <v>81</v>
      </c>
      <c r="B86" s="77" t="s">
        <v>114</v>
      </c>
      <c r="C86" s="77" t="s">
        <v>102</v>
      </c>
      <c r="D86" s="77" t="s">
        <v>110</v>
      </c>
      <c r="E86" s="77" t="s">
        <v>8</v>
      </c>
      <c r="F86" s="77" t="s">
        <v>61</v>
      </c>
      <c r="G86" s="77" t="s">
        <v>121</v>
      </c>
      <c r="H86" s="77" t="s">
        <v>82</v>
      </c>
      <c r="I86" s="76">
        <f t="shared" si="9"/>
        <v>0</v>
      </c>
      <c r="J86" s="76">
        <f t="shared" si="9"/>
        <v>124.9</v>
      </c>
      <c r="K86" s="76">
        <f t="shared" si="9"/>
        <v>111.4</v>
      </c>
    </row>
    <row r="87" spans="1:11" ht="39.75" customHeight="1" x14ac:dyDescent="0.25">
      <c r="A87" s="111" t="s">
        <v>106</v>
      </c>
      <c r="B87" s="77" t="s">
        <v>114</v>
      </c>
      <c r="C87" s="77" t="s">
        <v>102</v>
      </c>
      <c r="D87" s="77" t="s">
        <v>110</v>
      </c>
      <c r="E87" s="77" t="s">
        <v>8</v>
      </c>
      <c r="F87" s="77" t="s">
        <v>61</v>
      </c>
      <c r="G87" s="77" t="s">
        <v>121</v>
      </c>
      <c r="H87" s="77" t="s">
        <v>84</v>
      </c>
      <c r="I87" s="76">
        <v>0</v>
      </c>
      <c r="J87" s="76">
        <v>124.9</v>
      </c>
      <c r="K87" s="76">
        <v>111.4</v>
      </c>
    </row>
    <row r="88" spans="1:11" ht="39.75" customHeight="1" x14ac:dyDescent="0.25">
      <c r="A88" s="106" t="s">
        <v>122</v>
      </c>
      <c r="B88" s="77" t="s">
        <v>114</v>
      </c>
      <c r="C88" s="77" t="s">
        <v>102</v>
      </c>
      <c r="D88" s="77" t="s">
        <v>110</v>
      </c>
      <c r="E88" s="77" t="s">
        <v>8</v>
      </c>
      <c r="F88" s="77" t="s">
        <v>61</v>
      </c>
      <c r="G88" s="77" t="s">
        <v>123</v>
      </c>
      <c r="H88" s="77"/>
      <c r="I88" s="76">
        <f t="shared" ref="I88:K89" si="10">I89</f>
        <v>0</v>
      </c>
      <c r="J88" s="76">
        <f t="shared" si="10"/>
        <v>0</v>
      </c>
      <c r="K88" s="76">
        <f t="shared" si="10"/>
        <v>0</v>
      </c>
    </row>
    <row r="89" spans="1:11" ht="39.75" customHeight="1" x14ac:dyDescent="0.25">
      <c r="A89" s="106" t="s">
        <v>124</v>
      </c>
      <c r="B89" s="77" t="s">
        <v>114</v>
      </c>
      <c r="C89" s="77" t="s">
        <v>102</v>
      </c>
      <c r="D89" s="77" t="s">
        <v>110</v>
      </c>
      <c r="E89" s="77" t="s">
        <v>8</v>
      </c>
      <c r="F89" s="77" t="s">
        <v>61</v>
      </c>
      <c r="G89" s="77" t="s">
        <v>123</v>
      </c>
      <c r="H89" s="77" t="s">
        <v>82</v>
      </c>
      <c r="I89" s="76">
        <f t="shared" si="10"/>
        <v>0</v>
      </c>
      <c r="J89" s="76">
        <f t="shared" si="10"/>
        <v>0</v>
      </c>
      <c r="K89" s="76">
        <f t="shared" si="10"/>
        <v>0</v>
      </c>
    </row>
    <row r="90" spans="1:11" ht="39.75" customHeight="1" x14ac:dyDescent="0.25">
      <c r="A90" s="106" t="s">
        <v>106</v>
      </c>
      <c r="B90" s="77" t="s">
        <v>114</v>
      </c>
      <c r="C90" s="77" t="s">
        <v>102</v>
      </c>
      <c r="D90" s="77" t="s">
        <v>110</v>
      </c>
      <c r="E90" s="77" t="s">
        <v>8</v>
      </c>
      <c r="F90" s="77" t="s">
        <v>61</v>
      </c>
      <c r="G90" s="77" t="s">
        <v>123</v>
      </c>
      <c r="H90" s="77" t="s">
        <v>84</v>
      </c>
      <c r="I90" s="76">
        <v>0</v>
      </c>
      <c r="J90" s="76">
        <v>0</v>
      </c>
      <c r="K90" s="76">
        <v>0</v>
      </c>
    </row>
    <row r="91" spans="1:11" ht="39.75" customHeight="1" x14ac:dyDescent="0.25">
      <c r="A91" s="107" t="s">
        <v>125</v>
      </c>
      <c r="B91" s="77" t="s">
        <v>114</v>
      </c>
      <c r="C91" s="77" t="s">
        <v>102</v>
      </c>
      <c r="D91" s="77" t="s">
        <v>110</v>
      </c>
      <c r="E91" s="77" t="s">
        <v>8</v>
      </c>
      <c r="F91" s="77" t="s">
        <v>61</v>
      </c>
      <c r="G91" s="77" t="s">
        <v>126</v>
      </c>
      <c r="H91" s="77"/>
      <c r="I91" s="76">
        <f t="shared" ref="I91:K92" si="11">I92</f>
        <v>0</v>
      </c>
      <c r="J91" s="76">
        <f t="shared" si="11"/>
        <v>25</v>
      </c>
      <c r="K91" s="76">
        <f t="shared" si="11"/>
        <v>25</v>
      </c>
    </row>
    <row r="92" spans="1:11" ht="39.75" customHeight="1" x14ac:dyDescent="0.25">
      <c r="A92" s="111" t="s">
        <v>81</v>
      </c>
      <c r="B92" s="77" t="s">
        <v>114</v>
      </c>
      <c r="C92" s="77" t="s">
        <v>102</v>
      </c>
      <c r="D92" s="77" t="s">
        <v>110</v>
      </c>
      <c r="E92" s="77" t="s">
        <v>8</v>
      </c>
      <c r="F92" s="77" t="s">
        <v>61</v>
      </c>
      <c r="G92" s="77" t="s">
        <v>126</v>
      </c>
      <c r="H92" s="77" t="s">
        <v>82</v>
      </c>
      <c r="I92" s="76">
        <f t="shared" si="11"/>
        <v>0</v>
      </c>
      <c r="J92" s="76">
        <f t="shared" si="11"/>
        <v>25</v>
      </c>
      <c r="K92" s="76">
        <f t="shared" si="11"/>
        <v>25</v>
      </c>
    </row>
    <row r="93" spans="1:11" ht="39.75" customHeight="1" x14ac:dyDescent="0.25">
      <c r="A93" s="111" t="s">
        <v>106</v>
      </c>
      <c r="B93" s="77" t="s">
        <v>114</v>
      </c>
      <c r="C93" s="77" t="s">
        <v>102</v>
      </c>
      <c r="D93" s="77" t="s">
        <v>110</v>
      </c>
      <c r="E93" s="77" t="s">
        <v>8</v>
      </c>
      <c r="F93" s="77" t="s">
        <v>61</v>
      </c>
      <c r="G93" s="77" t="s">
        <v>126</v>
      </c>
      <c r="H93" s="77" t="s">
        <v>84</v>
      </c>
      <c r="I93" s="76">
        <v>0</v>
      </c>
      <c r="J93" s="76">
        <v>25</v>
      </c>
      <c r="K93" s="76">
        <v>25</v>
      </c>
    </row>
    <row r="94" spans="1:11" ht="39.75" customHeight="1" x14ac:dyDescent="0.25">
      <c r="A94" s="106" t="s">
        <v>96</v>
      </c>
      <c r="B94" s="77" t="s">
        <v>114</v>
      </c>
      <c r="C94" s="77" t="s">
        <v>102</v>
      </c>
      <c r="D94" s="77" t="s">
        <v>92</v>
      </c>
      <c r="E94" s="77"/>
      <c r="F94" s="77"/>
      <c r="G94" s="77"/>
      <c r="H94" s="77"/>
      <c r="I94" s="76">
        <f t="shared" ref="I94:K96" si="12">I95</f>
        <v>0</v>
      </c>
      <c r="J94" s="76">
        <f t="shared" si="12"/>
        <v>2</v>
      </c>
      <c r="K94" s="76">
        <f t="shared" si="12"/>
        <v>2</v>
      </c>
    </row>
    <row r="95" spans="1:11" ht="39.75" customHeight="1" x14ac:dyDescent="0.25">
      <c r="A95" s="106" t="s">
        <v>93</v>
      </c>
      <c r="B95" s="77" t="s">
        <v>114</v>
      </c>
      <c r="C95" s="77" t="s">
        <v>102</v>
      </c>
      <c r="D95" s="77" t="s">
        <v>92</v>
      </c>
      <c r="E95" s="77" t="s">
        <v>8</v>
      </c>
      <c r="F95" s="77" t="s">
        <v>94</v>
      </c>
      <c r="G95" s="77"/>
      <c r="H95" s="77"/>
      <c r="I95" s="76">
        <f t="shared" si="12"/>
        <v>0</v>
      </c>
      <c r="J95" s="76">
        <f t="shared" si="12"/>
        <v>2</v>
      </c>
      <c r="K95" s="76">
        <f t="shared" si="12"/>
        <v>2</v>
      </c>
    </row>
    <row r="96" spans="1:11" ht="39.75" customHeight="1" x14ac:dyDescent="0.25">
      <c r="A96" s="107" t="s">
        <v>127</v>
      </c>
      <c r="B96" s="77" t="s">
        <v>114</v>
      </c>
      <c r="C96" s="77" t="s">
        <v>102</v>
      </c>
      <c r="D96" s="77" t="s">
        <v>92</v>
      </c>
      <c r="E96" s="77" t="s">
        <v>8</v>
      </c>
      <c r="F96" s="77" t="s">
        <v>94</v>
      </c>
      <c r="G96" s="77" t="s">
        <v>128</v>
      </c>
      <c r="H96" s="77"/>
      <c r="I96" s="76">
        <f>I97</f>
        <v>0</v>
      </c>
      <c r="J96" s="76">
        <f t="shared" si="12"/>
        <v>2</v>
      </c>
      <c r="K96" s="76">
        <f t="shared" si="12"/>
        <v>2</v>
      </c>
    </row>
    <row r="97" spans="1:11" ht="39.75" customHeight="1" x14ac:dyDescent="0.25">
      <c r="A97" s="111" t="s">
        <v>81</v>
      </c>
      <c r="B97" s="77" t="s">
        <v>114</v>
      </c>
      <c r="C97" s="77" t="s">
        <v>102</v>
      </c>
      <c r="D97" s="77" t="s">
        <v>92</v>
      </c>
      <c r="E97" s="77" t="s">
        <v>8</v>
      </c>
      <c r="F97" s="77" t="s">
        <v>94</v>
      </c>
      <c r="G97" s="77" t="s">
        <v>128</v>
      </c>
      <c r="H97" s="77" t="s">
        <v>82</v>
      </c>
      <c r="I97" s="76">
        <f>I98</f>
        <v>0</v>
      </c>
      <c r="J97" s="76">
        <f>J98</f>
        <v>2</v>
      </c>
      <c r="K97" s="76">
        <f>K98</f>
        <v>2</v>
      </c>
    </row>
    <row r="98" spans="1:11" ht="39.75" customHeight="1" x14ac:dyDescent="0.25">
      <c r="A98" s="111" t="s">
        <v>106</v>
      </c>
      <c r="B98" s="77" t="s">
        <v>114</v>
      </c>
      <c r="C98" s="77" t="s">
        <v>102</v>
      </c>
      <c r="D98" s="77" t="s">
        <v>92</v>
      </c>
      <c r="E98" s="77" t="s">
        <v>8</v>
      </c>
      <c r="F98" s="77" t="s">
        <v>94</v>
      </c>
      <c r="G98" s="77" t="s">
        <v>128</v>
      </c>
      <c r="H98" s="77" t="s">
        <v>84</v>
      </c>
      <c r="I98" s="76">
        <v>0</v>
      </c>
      <c r="J98" s="76">
        <v>2</v>
      </c>
      <c r="K98" s="76">
        <v>2</v>
      </c>
    </row>
    <row r="99" spans="1:11" ht="39.75" customHeight="1" x14ac:dyDescent="0.2">
      <c r="A99" s="115" t="s">
        <v>129</v>
      </c>
      <c r="B99" s="88">
        <v>10</v>
      </c>
      <c r="C99" s="88"/>
      <c r="D99" s="88"/>
      <c r="E99" s="88"/>
      <c r="F99" s="88"/>
      <c r="G99" s="88"/>
      <c r="H99" s="88"/>
      <c r="I99" s="89">
        <f t="shared" ref="I99:K101" si="13">I100</f>
        <v>180.3</v>
      </c>
      <c r="J99" s="89">
        <f t="shared" si="13"/>
        <v>185.8</v>
      </c>
      <c r="K99" s="89">
        <f t="shared" si="13"/>
        <v>196</v>
      </c>
    </row>
    <row r="100" spans="1:11" ht="39.75" customHeight="1" x14ac:dyDescent="0.25">
      <c r="A100" s="106" t="s">
        <v>130</v>
      </c>
      <c r="B100" s="77" t="s">
        <v>17</v>
      </c>
      <c r="C100" s="77" t="s">
        <v>61</v>
      </c>
      <c r="D100" s="77"/>
      <c r="E100" s="77"/>
      <c r="F100" s="77"/>
      <c r="G100" s="77"/>
      <c r="H100" s="77"/>
      <c r="I100" s="79">
        <f t="shared" si="13"/>
        <v>180.3</v>
      </c>
      <c r="J100" s="79">
        <f t="shared" si="13"/>
        <v>185.8</v>
      </c>
      <c r="K100" s="79">
        <f t="shared" si="13"/>
        <v>196</v>
      </c>
    </row>
    <row r="101" spans="1:11" ht="39.75" customHeight="1" x14ac:dyDescent="0.25">
      <c r="A101" s="106" t="s">
        <v>96</v>
      </c>
      <c r="B101" s="77" t="s">
        <v>17</v>
      </c>
      <c r="C101" s="77" t="s">
        <v>61</v>
      </c>
      <c r="D101" s="77" t="s">
        <v>92</v>
      </c>
      <c r="E101" s="77"/>
      <c r="F101" s="77"/>
      <c r="G101" s="77"/>
      <c r="H101" s="77"/>
      <c r="I101" s="79">
        <f t="shared" si="13"/>
        <v>180.3</v>
      </c>
      <c r="J101" s="79">
        <f t="shared" si="13"/>
        <v>185.8</v>
      </c>
      <c r="K101" s="79">
        <f t="shared" si="13"/>
        <v>196</v>
      </c>
    </row>
    <row r="102" spans="1:11" ht="39.75" customHeight="1" x14ac:dyDescent="0.25">
      <c r="A102" s="106" t="s">
        <v>93</v>
      </c>
      <c r="B102" s="77" t="s">
        <v>17</v>
      </c>
      <c r="C102" s="77" t="s">
        <v>61</v>
      </c>
      <c r="D102" s="77" t="s">
        <v>92</v>
      </c>
      <c r="E102" s="77" t="s">
        <v>8</v>
      </c>
      <c r="F102" s="77" t="s">
        <v>94</v>
      </c>
      <c r="G102" s="77"/>
      <c r="H102" s="77"/>
      <c r="I102" s="79">
        <f t="shared" ref="I102:K104" si="14">+I103</f>
        <v>180.3</v>
      </c>
      <c r="J102" s="79">
        <f t="shared" si="14"/>
        <v>185.8</v>
      </c>
      <c r="K102" s="79">
        <f t="shared" si="14"/>
        <v>196</v>
      </c>
    </row>
    <row r="103" spans="1:11" ht="39.75" customHeight="1" x14ac:dyDescent="0.25">
      <c r="A103" s="106" t="s">
        <v>131</v>
      </c>
      <c r="B103" s="77" t="s">
        <v>17</v>
      </c>
      <c r="C103" s="77" t="s">
        <v>61</v>
      </c>
      <c r="D103" s="77" t="s">
        <v>92</v>
      </c>
      <c r="E103" s="77" t="s">
        <v>8</v>
      </c>
      <c r="F103" s="77" t="s">
        <v>94</v>
      </c>
      <c r="G103" s="77" t="s">
        <v>132</v>
      </c>
      <c r="H103" s="77" t="s">
        <v>0</v>
      </c>
      <c r="I103" s="79">
        <f t="shared" si="14"/>
        <v>180.3</v>
      </c>
      <c r="J103" s="79">
        <f t="shared" si="14"/>
        <v>185.8</v>
      </c>
      <c r="K103" s="79">
        <f t="shared" si="14"/>
        <v>196</v>
      </c>
    </row>
    <row r="104" spans="1:11" ht="39.75" customHeight="1" x14ac:dyDescent="0.25">
      <c r="A104" s="106" t="s">
        <v>133</v>
      </c>
      <c r="B104" s="77" t="s">
        <v>17</v>
      </c>
      <c r="C104" s="77" t="s">
        <v>61</v>
      </c>
      <c r="D104" s="77" t="s">
        <v>92</v>
      </c>
      <c r="E104" s="77" t="s">
        <v>8</v>
      </c>
      <c r="F104" s="77" t="s">
        <v>94</v>
      </c>
      <c r="G104" s="77" t="s">
        <v>132</v>
      </c>
      <c r="H104" s="77" t="s">
        <v>134</v>
      </c>
      <c r="I104" s="79">
        <f t="shared" si="14"/>
        <v>180.3</v>
      </c>
      <c r="J104" s="79">
        <f t="shared" si="14"/>
        <v>185.8</v>
      </c>
      <c r="K104" s="79">
        <f t="shared" si="14"/>
        <v>196</v>
      </c>
    </row>
    <row r="105" spans="1:11" ht="39.75" customHeight="1" x14ac:dyDescent="0.25">
      <c r="A105" s="106" t="s">
        <v>135</v>
      </c>
      <c r="B105" s="77" t="s">
        <v>17</v>
      </c>
      <c r="C105" s="77" t="s">
        <v>61</v>
      </c>
      <c r="D105" s="77" t="s">
        <v>92</v>
      </c>
      <c r="E105" s="77" t="s">
        <v>8</v>
      </c>
      <c r="F105" s="77" t="s">
        <v>94</v>
      </c>
      <c r="G105" s="77" t="s">
        <v>132</v>
      </c>
      <c r="H105" s="77" t="s">
        <v>136</v>
      </c>
      <c r="I105" s="79">
        <v>180.3</v>
      </c>
      <c r="J105" s="79">
        <v>185.8</v>
      </c>
      <c r="K105" s="79">
        <v>196</v>
      </c>
    </row>
    <row r="106" spans="1:11" ht="39.75" customHeight="1" x14ac:dyDescent="0.25">
      <c r="A106" s="106" t="s">
        <v>137</v>
      </c>
      <c r="B106" s="78" t="s">
        <v>138</v>
      </c>
      <c r="C106" s="90"/>
      <c r="D106" s="90"/>
      <c r="E106" s="90"/>
      <c r="F106" s="90"/>
      <c r="G106" s="90"/>
      <c r="H106" s="90"/>
      <c r="I106" s="76">
        <f>I107</f>
        <v>3</v>
      </c>
      <c r="J106" s="76">
        <f>J107</f>
        <v>3</v>
      </c>
      <c r="K106" s="76">
        <f>K107</f>
        <v>3</v>
      </c>
    </row>
    <row r="107" spans="1:11" ht="76.5" customHeight="1" x14ac:dyDescent="0.25">
      <c r="A107" s="114" t="s">
        <v>139</v>
      </c>
      <c r="B107" s="75" t="s">
        <v>138</v>
      </c>
      <c r="C107" s="75" t="s">
        <v>61</v>
      </c>
      <c r="D107" s="92"/>
      <c r="E107" s="92"/>
      <c r="F107" s="92"/>
      <c r="G107" s="92"/>
      <c r="H107" s="92"/>
      <c r="I107" s="76">
        <f>I110</f>
        <v>3</v>
      </c>
      <c r="J107" s="76">
        <f>J110</f>
        <v>3</v>
      </c>
      <c r="K107" s="76">
        <f>K110</f>
        <v>3</v>
      </c>
    </row>
    <row r="108" spans="1:11" ht="39.75" customHeight="1" x14ac:dyDescent="0.25">
      <c r="A108" s="106" t="s">
        <v>96</v>
      </c>
      <c r="B108" s="75">
        <v>13</v>
      </c>
      <c r="C108" s="75" t="s">
        <v>61</v>
      </c>
      <c r="D108" s="92">
        <v>89</v>
      </c>
      <c r="E108" s="92"/>
      <c r="F108" s="92"/>
      <c r="G108" s="92"/>
      <c r="H108" s="92"/>
      <c r="I108" s="76">
        <f t="shared" ref="I108:K111" si="15">I109</f>
        <v>3</v>
      </c>
      <c r="J108" s="76">
        <f t="shared" si="15"/>
        <v>3</v>
      </c>
      <c r="K108" s="76">
        <f t="shared" si="15"/>
        <v>3</v>
      </c>
    </row>
    <row r="109" spans="1:11" ht="39.75" customHeight="1" x14ac:dyDescent="0.25">
      <c r="A109" s="106" t="s">
        <v>93</v>
      </c>
      <c r="B109" s="78" t="s">
        <v>138</v>
      </c>
      <c r="C109" s="78" t="s">
        <v>61</v>
      </c>
      <c r="D109" s="78" t="s">
        <v>92</v>
      </c>
      <c r="E109" s="75" t="s">
        <v>8</v>
      </c>
      <c r="F109" s="78" t="s">
        <v>94</v>
      </c>
      <c r="G109" s="75"/>
      <c r="H109" s="92"/>
      <c r="I109" s="76">
        <f t="shared" si="15"/>
        <v>3</v>
      </c>
      <c r="J109" s="76">
        <f t="shared" si="15"/>
        <v>3</v>
      </c>
      <c r="K109" s="76">
        <f t="shared" si="15"/>
        <v>3</v>
      </c>
    </row>
    <row r="110" spans="1:11" ht="39.75" customHeight="1" x14ac:dyDescent="0.25">
      <c r="A110" s="114" t="s">
        <v>140</v>
      </c>
      <c r="B110" s="78" t="s">
        <v>138</v>
      </c>
      <c r="C110" s="78" t="s">
        <v>61</v>
      </c>
      <c r="D110" s="78" t="s">
        <v>92</v>
      </c>
      <c r="E110" s="75" t="s">
        <v>8</v>
      </c>
      <c r="F110" s="78" t="s">
        <v>94</v>
      </c>
      <c r="G110" s="75">
        <v>41240</v>
      </c>
      <c r="H110" s="78"/>
      <c r="I110" s="79">
        <f t="shared" si="15"/>
        <v>3</v>
      </c>
      <c r="J110" s="79">
        <f t="shared" si="15"/>
        <v>3</v>
      </c>
      <c r="K110" s="79">
        <f t="shared" si="15"/>
        <v>3</v>
      </c>
    </row>
    <row r="111" spans="1:11" ht="39.75" customHeight="1" x14ac:dyDescent="0.25">
      <c r="A111" s="111" t="s">
        <v>141</v>
      </c>
      <c r="B111" s="78" t="s">
        <v>138</v>
      </c>
      <c r="C111" s="78" t="s">
        <v>61</v>
      </c>
      <c r="D111" s="78" t="s">
        <v>92</v>
      </c>
      <c r="E111" s="75" t="s">
        <v>8</v>
      </c>
      <c r="F111" s="78" t="s">
        <v>94</v>
      </c>
      <c r="G111" s="75" t="s">
        <v>142</v>
      </c>
      <c r="H111" s="78" t="s">
        <v>143</v>
      </c>
      <c r="I111" s="79">
        <f t="shared" si="15"/>
        <v>3</v>
      </c>
      <c r="J111" s="79">
        <f t="shared" si="15"/>
        <v>3</v>
      </c>
      <c r="K111" s="79">
        <f t="shared" si="15"/>
        <v>3</v>
      </c>
    </row>
    <row r="112" spans="1:11" ht="39.75" customHeight="1" x14ac:dyDescent="0.25">
      <c r="A112" s="106" t="s">
        <v>144</v>
      </c>
      <c r="B112" s="78" t="s">
        <v>138</v>
      </c>
      <c r="C112" s="78" t="s">
        <v>61</v>
      </c>
      <c r="D112" s="78" t="s">
        <v>92</v>
      </c>
      <c r="E112" s="75" t="s">
        <v>8</v>
      </c>
      <c r="F112" s="78" t="s">
        <v>94</v>
      </c>
      <c r="G112" s="75">
        <v>41240</v>
      </c>
      <c r="H112" s="78" t="s">
        <v>145</v>
      </c>
      <c r="I112" s="79">
        <v>3</v>
      </c>
      <c r="J112" s="76">
        <v>3</v>
      </c>
      <c r="K112" s="76">
        <v>3</v>
      </c>
    </row>
    <row r="113" spans="1:11" ht="39.75" customHeight="1" x14ac:dyDescent="0.25">
      <c r="A113" s="114" t="s">
        <v>146</v>
      </c>
      <c r="B113" s="78" t="s">
        <v>147</v>
      </c>
      <c r="C113" s="75"/>
      <c r="D113" s="93"/>
      <c r="E113" s="93"/>
      <c r="F113" s="93"/>
      <c r="G113" s="93"/>
      <c r="H113" s="93"/>
      <c r="I113" s="86"/>
      <c r="J113" s="76" t="str">
        <f t="shared" ref="J113:K119" si="16">J114</f>
        <v>31</v>
      </c>
      <c r="K113" s="76" t="str">
        <f t="shared" si="16"/>
        <v>63,4</v>
      </c>
    </row>
    <row r="114" spans="1:11" ht="15" x14ac:dyDescent="0.25">
      <c r="A114" s="114" t="s">
        <v>146</v>
      </c>
      <c r="B114" s="78" t="s">
        <v>147</v>
      </c>
      <c r="C114" s="75" t="s">
        <v>147</v>
      </c>
      <c r="D114" s="93"/>
      <c r="E114" s="93"/>
      <c r="F114" s="93"/>
      <c r="G114" s="93"/>
      <c r="H114" s="93"/>
      <c r="I114" s="86"/>
      <c r="J114" s="76" t="str">
        <f t="shared" si="16"/>
        <v>31</v>
      </c>
      <c r="K114" s="76" t="str">
        <f t="shared" si="16"/>
        <v>63,4</v>
      </c>
    </row>
    <row r="115" spans="1:11" ht="76.5" x14ac:dyDescent="0.25">
      <c r="A115" s="106" t="s">
        <v>152</v>
      </c>
      <c r="B115" s="78" t="s">
        <v>147</v>
      </c>
      <c r="C115" s="75" t="s">
        <v>147</v>
      </c>
      <c r="D115" s="77" t="s">
        <v>110</v>
      </c>
      <c r="E115" s="77"/>
      <c r="F115" s="77"/>
      <c r="G115" s="93"/>
      <c r="H115" s="93"/>
      <c r="I115" s="86"/>
      <c r="J115" s="76" t="str">
        <f t="shared" si="16"/>
        <v>31</v>
      </c>
      <c r="K115" s="76" t="str">
        <f t="shared" si="16"/>
        <v>63,4</v>
      </c>
    </row>
    <row r="116" spans="1:11" ht="38.25" x14ac:dyDescent="0.25">
      <c r="A116" s="106" t="s">
        <v>111</v>
      </c>
      <c r="B116" s="78" t="s">
        <v>147</v>
      </c>
      <c r="C116" s="75" t="s">
        <v>147</v>
      </c>
      <c r="D116" s="77" t="s">
        <v>110</v>
      </c>
      <c r="E116" s="77" t="s">
        <v>8</v>
      </c>
      <c r="F116" s="77"/>
      <c r="G116" s="93"/>
      <c r="H116" s="93"/>
      <c r="I116" s="86"/>
      <c r="J116" s="76" t="str">
        <f t="shared" si="16"/>
        <v>31</v>
      </c>
      <c r="K116" s="76" t="str">
        <f t="shared" si="16"/>
        <v>63,4</v>
      </c>
    </row>
    <row r="117" spans="1:11" ht="26.25" x14ac:dyDescent="0.25">
      <c r="A117" s="112" t="s">
        <v>119</v>
      </c>
      <c r="B117" s="78" t="s">
        <v>147</v>
      </c>
      <c r="C117" s="75" t="s">
        <v>147</v>
      </c>
      <c r="D117" s="77" t="s">
        <v>110</v>
      </c>
      <c r="E117" s="77" t="s">
        <v>8</v>
      </c>
      <c r="F117" s="77" t="s">
        <v>61</v>
      </c>
      <c r="G117" s="93"/>
      <c r="H117" s="93"/>
      <c r="I117" s="86"/>
      <c r="J117" s="76" t="str">
        <f t="shared" si="16"/>
        <v>31</v>
      </c>
      <c r="K117" s="76" t="str">
        <f t="shared" si="16"/>
        <v>63,4</v>
      </c>
    </row>
    <row r="118" spans="1:11" ht="15" x14ac:dyDescent="0.25">
      <c r="A118" s="114" t="s">
        <v>146</v>
      </c>
      <c r="B118" s="78" t="s">
        <v>147</v>
      </c>
      <c r="C118" s="75" t="s">
        <v>147</v>
      </c>
      <c r="D118" s="77" t="s">
        <v>110</v>
      </c>
      <c r="E118" s="77" t="s">
        <v>8</v>
      </c>
      <c r="F118" s="77" t="s">
        <v>61</v>
      </c>
      <c r="G118" s="75" t="s">
        <v>148</v>
      </c>
      <c r="H118" s="93"/>
      <c r="I118" s="86"/>
      <c r="J118" s="76" t="str">
        <f t="shared" si="16"/>
        <v>31</v>
      </c>
      <c r="K118" s="76" t="str">
        <f t="shared" si="16"/>
        <v>63,4</v>
      </c>
    </row>
    <row r="119" spans="1:11" ht="15" x14ac:dyDescent="0.25">
      <c r="A119" s="114" t="s">
        <v>149</v>
      </c>
      <c r="B119" s="78" t="s">
        <v>147</v>
      </c>
      <c r="C119" s="75" t="s">
        <v>147</v>
      </c>
      <c r="D119" s="77" t="s">
        <v>110</v>
      </c>
      <c r="E119" s="77" t="s">
        <v>8</v>
      </c>
      <c r="F119" s="77" t="s">
        <v>61</v>
      </c>
      <c r="G119" s="75" t="s">
        <v>148</v>
      </c>
      <c r="H119" s="78" t="s">
        <v>86</v>
      </c>
      <c r="I119" s="86"/>
      <c r="J119" s="76" t="str">
        <f t="shared" si="16"/>
        <v>31</v>
      </c>
      <c r="K119" s="76" t="str">
        <f t="shared" si="16"/>
        <v>63,4</v>
      </c>
    </row>
    <row r="120" spans="1:11" ht="15" x14ac:dyDescent="0.25">
      <c r="A120" s="113" t="s">
        <v>146</v>
      </c>
      <c r="B120" s="78" t="s">
        <v>147</v>
      </c>
      <c r="C120" s="75" t="s">
        <v>147</v>
      </c>
      <c r="D120" s="77" t="s">
        <v>110</v>
      </c>
      <c r="E120" s="77" t="s">
        <v>8</v>
      </c>
      <c r="F120" s="77" t="s">
        <v>61</v>
      </c>
      <c r="G120" s="75" t="s">
        <v>148</v>
      </c>
      <c r="H120" s="78" t="s">
        <v>150</v>
      </c>
      <c r="I120" s="84"/>
      <c r="J120" s="75" t="s">
        <v>216</v>
      </c>
      <c r="K120" s="75" t="s">
        <v>217</v>
      </c>
    </row>
  </sheetData>
  <mergeCells count="9">
    <mergeCell ref="B1:G1"/>
    <mergeCell ref="A2:G2"/>
    <mergeCell ref="B3:D3"/>
    <mergeCell ref="A4:A5"/>
    <mergeCell ref="B4:B5"/>
    <mergeCell ref="C4:C5"/>
    <mergeCell ref="D4:G5"/>
    <mergeCell ref="H4:H5"/>
    <mergeCell ref="I4:K4"/>
  </mergeCells>
  <phoneticPr fontId="0" type="noConversion"/>
  <conditionalFormatting sqref="E20:F21 H20:H24 G20:G23">
    <cfRule type="expression" dxfId="38" priority="48" stopIfTrue="1">
      <formula>$D20=""</formula>
    </cfRule>
    <cfRule type="expression" dxfId="37" priority="49" stopIfTrue="1">
      <formula>$E20&lt;&gt;""</formula>
    </cfRule>
  </conditionalFormatting>
  <conditionalFormatting sqref="D20">
    <cfRule type="expression" dxfId="36" priority="1" stopIfTrue="1">
      <formula>$D20=""</formula>
    </cfRule>
    <cfRule type="expression" dxfId="35" priority="2" stopIfTrue="1">
      <formula>$E20&lt;&gt;""</formula>
    </cfRule>
  </conditionalFormatting>
  <conditionalFormatting sqref="C20">
    <cfRule type="expression" dxfId="34" priority="3" stopIfTrue="1">
      <formula>#REF!=""</formula>
    </cfRule>
    <cfRule type="expression" dxfId="33" priority="4" stopIfTrue="1">
      <formula>#REF!&lt;&gt;""</formula>
    </cfRule>
    <cfRule type="expression" dxfId="32" priority="5" stopIfTrue="1">
      <formula>AND($I20="",#REF!&lt;&gt;"")</formula>
    </cfRule>
  </conditionalFormatting>
  <conditionalFormatting sqref="A71">
    <cfRule type="expression" dxfId="31" priority="6" stopIfTrue="1">
      <formula>$E27=""</formula>
    </cfRule>
    <cfRule type="expression" dxfId="30" priority="7" stopIfTrue="1">
      <formula>#REF!&lt;&gt;""</formula>
    </cfRule>
    <cfRule type="expression" dxfId="29" priority="8" stopIfTrue="1">
      <formula>AND($G27="",$E27&lt;&gt;"")</formula>
    </cfRule>
  </conditionalFormatting>
  <conditionalFormatting sqref="F109:F112 B109:D112 J110:K111 H119:H120 B113:B120 H110:I112">
    <cfRule type="expression" dxfId="28" priority="21" stopIfTrue="1">
      <formula>#REF!=""</formula>
    </cfRule>
    <cfRule type="expression" dxfId="27" priority="22" stopIfTrue="1">
      <formula>AND(#REF!="",#REF!&lt;&gt;"")</formula>
    </cfRule>
  </conditionalFormatting>
  <conditionalFormatting sqref="A106">
    <cfRule type="expression" dxfId="26" priority="23" stopIfTrue="1">
      <formula>#REF!=""</formula>
    </cfRule>
    <cfRule type="expression" dxfId="25" priority="24" stopIfTrue="1">
      <formula>#REF!&lt;&gt;""</formula>
    </cfRule>
    <cfRule type="expression" dxfId="24" priority="25" stopIfTrue="1">
      <formula>AND(#REF!="",#REF!&lt;&gt;"")</formula>
    </cfRule>
  </conditionalFormatting>
  <conditionalFormatting sqref="A99:A101 A94 A108">
    <cfRule type="expression" dxfId="23" priority="26" stopIfTrue="1">
      <formula>#REF!=""</formula>
    </cfRule>
    <cfRule type="expression" dxfId="22" priority="27" stopIfTrue="1">
      <formula>#REF!&lt;&gt;""</formula>
    </cfRule>
    <cfRule type="expression" dxfId="21" priority="28" stopIfTrue="1">
      <formula>AND(#REF!="",#REF!&lt;&gt;"")</formula>
    </cfRule>
  </conditionalFormatting>
  <conditionalFormatting sqref="A70">
    <cfRule type="expression" dxfId="20" priority="29" stopIfTrue="1">
      <formula>#REF!=""</formula>
    </cfRule>
    <cfRule type="expression" dxfId="19" priority="30" stopIfTrue="1">
      <formula>#REF!&lt;&gt;""</formula>
    </cfRule>
    <cfRule type="expression" dxfId="18" priority="31" stopIfTrue="1">
      <formula>AND(#REF!="",#REF!&lt;&gt;"")</formula>
    </cfRule>
  </conditionalFormatting>
  <conditionalFormatting sqref="A71">
    <cfRule type="expression" dxfId="17" priority="32" stopIfTrue="1">
      <formula>#REF!=""</formula>
    </cfRule>
    <cfRule type="expression" dxfId="16" priority="33" stopIfTrue="1">
      <formula>#REF!&lt;&gt;""</formula>
    </cfRule>
    <cfRule type="expression" dxfId="15" priority="34" stopIfTrue="1">
      <formula>AND(#REF!="",#REF!&lt;&gt;"")</formula>
    </cfRule>
  </conditionalFormatting>
  <conditionalFormatting sqref="A70">
    <cfRule type="expression" dxfId="14" priority="35" stopIfTrue="1">
      <formula>#REF!=""</formula>
    </cfRule>
    <cfRule type="expression" dxfId="13" priority="36" stopIfTrue="1">
      <formula>#REF!&lt;&gt;""</formula>
    </cfRule>
    <cfRule type="expression" dxfId="12" priority="37" stopIfTrue="1">
      <formula>AND(#REF!="",#REF!&lt;&gt;"")</formula>
    </cfRule>
  </conditionalFormatting>
  <conditionalFormatting sqref="B20">
    <cfRule type="expression" dxfId="11" priority="38" stopIfTrue="1">
      <formula>#REF!=""</formula>
    </cfRule>
    <cfRule type="expression" dxfId="10" priority="39" stopIfTrue="1">
      <formula>#REF!&lt;&gt;""</formula>
    </cfRule>
    <cfRule type="expression" dxfId="9" priority="40" stopIfTrue="1">
      <formula>AND(#REF!="",#REF!&lt;&gt;"")</formula>
    </cfRule>
  </conditionalFormatting>
  <conditionalFormatting sqref="C20">
    <cfRule type="expression" dxfId="8" priority="41" stopIfTrue="1">
      <formula>#REF!=""</formula>
    </cfRule>
    <cfRule type="expression" dxfId="7" priority="42" stopIfTrue="1">
      <formula>#REF!&lt;&gt;""</formula>
    </cfRule>
  </conditionalFormatting>
  <pageMargins left="0.43307089999999998" right="0.2362205" top="0.70275589999999999" bottom="1.220866" header="0.3" footer="0.3"/>
  <pageSetup paperSize="9" scale="74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6"/>
  <sheetViews>
    <sheetView view="pageBreakPreview" zoomScaleNormal="100" zoomScaleSheetLayoutView="100" workbookViewId="0">
      <selection activeCell="J146" sqref="J146"/>
    </sheetView>
  </sheetViews>
  <sheetFormatPr defaultRowHeight="12.75" x14ac:dyDescent="0.2"/>
  <cols>
    <col min="1" max="1" width="37.5" customWidth="1"/>
    <col min="2" max="4" width="4.1640625" customWidth="1"/>
    <col min="5" max="5" width="10.6640625" customWidth="1"/>
    <col min="6" max="6" width="6.83203125" customWidth="1"/>
    <col min="7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ht="114.75" customHeight="1" x14ac:dyDescent="0.2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136" t="s">
        <v>219</v>
      </c>
      <c r="J1" s="137"/>
      <c r="K1" s="137"/>
      <c r="L1" s="137"/>
    </row>
    <row r="2" spans="1:12" ht="115.5" customHeight="1" x14ac:dyDescent="0.2">
      <c r="A2" s="138" t="s">
        <v>220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139" t="s">
        <v>1</v>
      </c>
      <c r="J3" s="139"/>
      <c r="K3" s="139"/>
      <c r="L3" s="139"/>
    </row>
    <row r="4" spans="1:12" ht="19.5" customHeight="1" x14ac:dyDescent="0.2">
      <c r="A4" s="140" t="s">
        <v>2</v>
      </c>
      <c r="B4" s="140" t="s">
        <v>5</v>
      </c>
      <c r="C4" s="140"/>
      <c r="D4" s="140"/>
      <c r="E4" s="140"/>
      <c r="F4" s="140" t="s">
        <v>22</v>
      </c>
      <c r="G4" s="140" t="s">
        <v>3</v>
      </c>
      <c r="H4" s="140" t="s">
        <v>4</v>
      </c>
      <c r="I4" s="140" t="s">
        <v>21</v>
      </c>
      <c r="J4" s="140" t="s">
        <v>7</v>
      </c>
      <c r="K4" s="140"/>
      <c r="L4" s="140"/>
    </row>
    <row r="5" spans="1:12" ht="14.85" customHeight="1" x14ac:dyDescent="0.2">
      <c r="A5" s="140" t="s">
        <v>0</v>
      </c>
      <c r="B5" s="140" t="s">
        <v>0</v>
      </c>
      <c r="C5" s="140"/>
      <c r="D5" s="140"/>
      <c r="E5" s="140"/>
      <c r="F5" s="140" t="s">
        <v>0</v>
      </c>
      <c r="G5" s="140" t="s">
        <v>0</v>
      </c>
      <c r="H5" s="140" t="s">
        <v>0</v>
      </c>
      <c r="I5" s="140" t="s">
        <v>0</v>
      </c>
      <c r="J5" s="4" t="s">
        <v>26</v>
      </c>
      <c r="K5" s="4" t="s">
        <v>200</v>
      </c>
      <c r="L5" s="4" t="s">
        <v>204</v>
      </c>
    </row>
    <row r="6" spans="1:12" ht="13.7" customHeight="1" x14ac:dyDescent="0.2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20</v>
      </c>
    </row>
    <row r="7" spans="1:12" ht="13.7" customHeight="1" x14ac:dyDescent="0.2">
      <c r="A7" s="95" t="s">
        <v>19</v>
      </c>
      <c r="B7" s="94" t="s">
        <v>0</v>
      </c>
      <c r="C7" s="94" t="s">
        <v>0</v>
      </c>
      <c r="D7" s="94" t="s">
        <v>0</v>
      </c>
      <c r="E7" s="94" t="s">
        <v>0</v>
      </c>
      <c r="F7" s="94" t="s">
        <v>0</v>
      </c>
      <c r="G7" s="94" t="s">
        <v>0</v>
      </c>
      <c r="H7" s="94" t="s">
        <v>0</v>
      </c>
      <c r="I7" s="94" t="s">
        <v>0</v>
      </c>
      <c r="J7" s="8"/>
      <c r="K7" s="8"/>
      <c r="L7" s="8"/>
    </row>
    <row r="8" spans="1:12" ht="38.25" customHeight="1" x14ac:dyDescent="0.2">
      <c r="A8" s="106" t="s">
        <v>59</v>
      </c>
      <c r="B8" s="116"/>
      <c r="C8" s="116"/>
      <c r="D8" s="116"/>
      <c r="E8" s="113"/>
      <c r="F8" s="116"/>
      <c r="G8" s="116"/>
      <c r="H8" s="116"/>
      <c r="I8" s="116"/>
      <c r="J8" s="117">
        <f>J9+J52+J86</f>
        <v>2425.6999999999998</v>
      </c>
      <c r="K8" s="117">
        <f>K9+K52+K86</f>
        <v>1348.2999999999997</v>
      </c>
      <c r="L8" s="117">
        <f>L9+L52+L86</f>
        <v>1374</v>
      </c>
    </row>
    <row r="9" spans="1:12" ht="84" customHeight="1" x14ac:dyDescent="0.2">
      <c r="A9" s="107" t="s">
        <v>151</v>
      </c>
      <c r="B9" s="119" t="s">
        <v>61</v>
      </c>
      <c r="C9" s="119"/>
      <c r="D9" s="119"/>
      <c r="E9" s="107"/>
      <c r="F9" s="118"/>
      <c r="G9" s="118"/>
      <c r="H9" s="119"/>
      <c r="I9" s="118"/>
      <c r="J9" s="120">
        <f t="shared" ref="J9:L10" si="0">J10</f>
        <v>1758.8999999999999</v>
      </c>
      <c r="K9" s="120">
        <f t="shared" si="0"/>
        <v>624.99999999999989</v>
      </c>
      <c r="L9" s="120">
        <f t="shared" si="0"/>
        <v>607.49999999999989</v>
      </c>
    </row>
    <row r="10" spans="1:12" ht="38.25" customHeight="1" x14ac:dyDescent="0.2">
      <c r="A10" s="107" t="s">
        <v>64</v>
      </c>
      <c r="B10" s="119" t="s">
        <v>61</v>
      </c>
      <c r="C10" s="119" t="s">
        <v>8</v>
      </c>
      <c r="D10" s="119"/>
      <c r="E10" s="107"/>
      <c r="F10" s="118"/>
      <c r="G10" s="118"/>
      <c r="H10" s="119"/>
      <c r="I10" s="118"/>
      <c r="J10" s="120">
        <f t="shared" si="0"/>
        <v>1758.8999999999999</v>
      </c>
      <c r="K10" s="120">
        <f t="shared" si="0"/>
        <v>624.99999999999989</v>
      </c>
      <c r="L10" s="120">
        <f t="shared" si="0"/>
        <v>607.49999999999989</v>
      </c>
    </row>
    <row r="11" spans="1:12" ht="49.5" customHeight="1" x14ac:dyDescent="0.2">
      <c r="A11" s="107" t="s">
        <v>65</v>
      </c>
      <c r="B11" s="118" t="s">
        <v>61</v>
      </c>
      <c r="C11" s="118" t="s">
        <v>8</v>
      </c>
      <c r="D11" s="118" t="s">
        <v>61</v>
      </c>
      <c r="E11" s="107"/>
      <c r="F11" s="118"/>
      <c r="G11" s="118"/>
      <c r="H11" s="118"/>
      <c r="I11" s="118"/>
      <c r="J11" s="120">
        <f>J12+J23+J29+J35+J38+J45+J46</f>
        <v>1758.8999999999999</v>
      </c>
      <c r="K11" s="120">
        <f>K12+K23+K29+K35+K38+K45</f>
        <v>624.99999999999989</v>
      </c>
      <c r="L11" s="120">
        <f>L12+L23+L29+L35+L38+L45</f>
        <v>607.49999999999989</v>
      </c>
    </row>
    <row r="12" spans="1:12" ht="38.25" customHeight="1" x14ac:dyDescent="0.2">
      <c r="A12" s="107" t="s">
        <v>66</v>
      </c>
      <c r="B12" s="118" t="s">
        <v>61</v>
      </c>
      <c r="C12" s="118" t="s">
        <v>8</v>
      </c>
      <c r="D12" s="118" t="s">
        <v>61</v>
      </c>
      <c r="E12" s="107" t="s">
        <v>67</v>
      </c>
      <c r="F12" s="118"/>
      <c r="G12" s="118"/>
      <c r="H12" s="118"/>
      <c r="I12" s="118"/>
      <c r="J12" s="117">
        <f>J13</f>
        <v>319.39999999999998</v>
      </c>
      <c r="K12" s="117">
        <f t="shared" ref="K12:L16" si="1">K13</f>
        <v>226.4</v>
      </c>
      <c r="L12" s="117">
        <f t="shared" si="1"/>
        <v>238.6</v>
      </c>
    </row>
    <row r="13" spans="1:12" ht="102.75" customHeight="1" x14ac:dyDescent="0.2">
      <c r="A13" s="107" t="s">
        <v>68</v>
      </c>
      <c r="B13" s="118" t="s">
        <v>61</v>
      </c>
      <c r="C13" s="118" t="s">
        <v>8</v>
      </c>
      <c r="D13" s="118" t="s">
        <v>61</v>
      </c>
      <c r="E13" s="107" t="s">
        <v>67</v>
      </c>
      <c r="F13" s="118" t="s">
        <v>69</v>
      </c>
      <c r="G13" s="118"/>
      <c r="H13" s="118"/>
      <c r="I13" s="118"/>
      <c r="J13" s="117">
        <f>J14</f>
        <v>319.39999999999998</v>
      </c>
      <c r="K13" s="117">
        <f t="shared" si="1"/>
        <v>226.4</v>
      </c>
      <c r="L13" s="117">
        <f t="shared" si="1"/>
        <v>238.6</v>
      </c>
    </row>
    <row r="14" spans="1:12" ht="38.25" customHeight="1" x14ac:dyDescent="0.2">
      <c r="A14" s="106" t="s">
        <v>70</v>
      </c>
      <c r="B14" s="118" t="s">
        <v>61</v>
      </c>
      <c r="C14" s="118" t="s">
        <v>8</v>
      </c>
      <c r="D14" s="118" t="s">
        <v>61</v>
      </c>
      <c r="E14" s="107" t="s">
        <v>67</v>
      </c>
      <c r="F14" s="118" t="s">
        <v>71</v>
      </c>
      <c r="G14" s="118"/>
      <c r="H14" s="118"/>
      <c r="I14" s="118"/>
      <c r="J14" s="117">
        <f>J15</f>
        <v>319.39999999999998</v>
      </c>
      <c r="K14" s="117">
        <f t="shared" si="1"/>
        <v>226.4</v>
      </c>
      <c r="L14" s="117">
        <f t="shared" si="1"/>
        <v>238.6</v>
      </c>
    </row>
    <row r="15" spans="1:12" ht="38.25" customHeight="1" x14ac:dyDescent="0.2">
      <c r="A15" s="106" t="s">
        <v>60</v>
      </c>
      <c r="B15" s="118" t="s">
        <v>61</v>
      </c>
      <c r="C15" s="118" t="s">
        <v>8</v>
      </c>
      <c r="D15" s="118" t="s">
        <v>61</v>
      </c>
      <c r="E15" s="107" t="s">
        <v>67</v>
      </c>
      <c r="F15" s="118" t="s">
        <v>71</v>
      </c>
      <c r="G15" s="118" t="s">
        <v>61</v>
      </c>
      <c r="H15" s="118"/>
      <c r="I15" s="118"/>
      <c r="J15" s="117">
        <f>J16</f>
        <v>319.39999999999998</v>
      </c>
      <c r="K15" s="117">
        <f t="shared" si="1"/>
        <v>226.4</v>
      </c>
      <c r="L15" s="117">
        <f t="shared" si="1"/>
        <v>238.6</v>
      </c>
    </row>
    <row r="16" spans="1:12" ht="68.25" customHeight="1" x14ac:dyDescent="0.2">
      <c r="A16" s="106" t="s">
        <v>62</v>
      </c>
      <c r="B16" s="118" t="s">
        <v>61</v>
      </c>
      <c r="C16" s="118" t="s">
        <v>8</v>
      </c>
      <c r="D16" s="118" t="s">
        <v>61</v>
      </c>
      <c r="E16" s="107" t="s">
        <v>67</v>
      </c>
      <c r="F16" s="118" t="s">
        <v>71</v>
      </c>
      <c r="G16" s="118" t="s">
        <v>61</v>
      </c>
      <c r="H16" s="118" t="s">
        <v>63</v>
      </c>
      <c r="I16" s="118"/>
      <c r="J16" s="117">
        <f>J17</f>
        <v>319.39999999999998</v>
      </c>
      <c r="K16" s="117">
        <f t="shared" si="1"/>
        <v>226.4</v>
      </c>
      <c r="L16" s="117">
        <f t="shared" si="1"/>
        <v>238.6</v>
      </c>
    </row>
    <row r="17" spans="1:12" ht="38.25" customHeight="1" x14ac:dyDescent="0.2">
      <c r="A17" s="106" t="s">
        <v>156</v>
      </c>
      <c r="B17" s="118" t="s">
        <v>61</v>
      </c>
      <c r="C17" s="118" t="s">
        <v>8</v>
      </c>
      <c r="D17" s="118" t="s">
        <v>61</v>
      </c>
      <c r="E17" s="107" t="s">
        <v>67</v>
      </c>
      <c r="F17" s="118" t="s">
        <v>71</v>
      </c>
      <c r="G17" s="118" t="s">
        <v>61</v>
      </c>
      <c r="H17" s="118" t="s">
        <v>63</v>
      </c>
      <c r="I17" s="118">
        <v>923</v>
      </c>
      <c r="J17" s="117">
        <v>319.39999999999998</v>
      </c>
      <c r="K17" s="117">
        <v>226.4</v>
      </c>
      <c r="L17" s="117">
        <v>238.6</v>
      </c>
    </row>
    <row r="18" spans="1:12" ht="84.75" customHeight="1" x14ac:dyDescent="0.2">
      <c r="A18" s="107" t="s">
        <v>72</v>
      </c>
      <c r="B18" s="118" t="s">
        <v>61</v>
      </c>
      <c r="C18" s="118" t="s">
        <v>8</v>
      </c>
      <c r="D18" s="118" t="s">
        <v>61</v>
      </c>
      <c r="E18" s="107" t="s">
        <v>73</v>
      </c>
      <c r="F18" s="118"/>
      <c r="G18" s="118"/>
      <c r="H18" s="118"/>
      <c r="I18" s="118"/>
      <c r="J18" s="120">
        <f t="shared" ref="J18:L22" si="2">J19</f>
        <v>50</v>
      </c>
      <c r="K18" s="120">
        <f t="shared" si="2"/>
        <v>0</v>
      </c>
      <c r="L18" s="120">
        <f t="shared" si="2"/>
        <v>0</v>
      </c>
    </row>
    <row r="19" spans="1:12" ht="99.75" customHeight="1" x14ac:dyDescent="0.2">
      <c r="A19" s="107" t="s">
        <v>68</v>
      </c>
      <c r="B19" s="118" t="s">
        <v>61</v>
      </c>
      <c r="C19" s="118" t="s">
        <v>8</v>
      </c>
      <c r="D19" s="118" t="s">
        <v>61</v>
      </c>
      <c r="E19" s="107" t="s">
        <v>73</v>
      </c>
      <c r="F19" s="118" t="s">
        <v>69</v>
      </c>
      <c r="G19" s="118"/>
      <c r="H19" s="118"/>
      <c r="I19" s="118"/>
      <c r="J19" s="120">
        <f t="shared" si="2"/>
        <v>50</v>
      </c>
      <c r="K19" s="120">
        <f t="shared" si="2"/>
        <v>0</v>
      </c>
      <c r="L19" s="120">
        <f t="shared" si="2"/>
        <v>0</v>
      </c>
    </row>
    <row r="20" spans="1:12" ht="38.25" customHeight="1" x14ac:dyDescent="0.2">
      <c r="A20" s="106" t="s">
        <v>70</v>
      </c>
      <c r="B20" s="118" t="s">
        <v>61</v>
      </c>
      <c r="C20" s="118" t="s">
        <v>8</v>
      </c>
      <c r="D20" s="118" t="s">
        <v>61</v>
      </c>
      <c r="E20" s="107" t="s">
        <v>73</v>
      </c>
      <c r="F20" s="118" t="s">
        <v>71</v>
      </c>
      <c r="G20" s="118"/>
      <c r="H20" s="118"/>
      <c r="I20" s="118"/>
      <c r="J20" s="120">
        <f t="shared" si="2"/>
        <v>50</v>
      </c>
      <c r="K20" s="120">
        <f t="shared" si="2"/>
        <v>0</v>
      </c>
      <c r="L20" s="120">
        <f t="shared" si="2"/>
        <v>0</v>
      </c>
    </row>
    <row r="21" spans="1:12" ht="38.25" customHeight="1" x14ac:dyDescent="0.2">
      <c r="A21" s="106" t="s">
        <v>60</v>
      </c>
      <c r="B21" s="118" t="s">
        <v>61</v>
      </c>
      <c r="C21" s="118" t="s">
        <v>8</v>
      </c>
      <c r="D21" s="118" t="s">
        <v>61</v>
      </c>
      <c r="E21" s="107" t="s">
        <v>73</v>
      </c>
      <c r="F21" s="118" t="s">
        <v>71</v>
      </c>
      <c r="G21" s="118" t="s">
        <v>61</v>
      </c>
      <c r="H21" s="118"/>
      <c r="I21" s="118"/>
      <c r="J21" s="120">
        <f t="shared" si="2"/>
        <v>50</v>
      </c>
      <c r="K21" s="120">
        <f t="shared" si="2"/>
        <v>0</v>
      </c>
      <c r="L21" s="120">
        <f t="shared" si="2"/>
        <v>0</v>
      </c>
    </row>
    <row r="22" spans="1:12" ht="38.25" customHeight="1" x14ac:dyDescent="0.2">
      <c r="A22" s="106" t="s">
        <v>62</v>
      </c>
      <c r="B22" s="118" t="s">
        <v>61</v>
      </c>
      <c r="C22" s="118" t="s">
        <v>8</v>
      </c>
      <c r="D22" s="118" t="s">
        <v>61</v>
      </c>
      <c r="E22" s="107" t="s">
        <v>73</v>
      </c>
      <c r="F22" s="118" t="s">
        <v>71</v>
      </c>
      <c r="G22" s="118" t="s">
        <v>61</v>
      </c>
      <c r="H22" s="118" t="s">
        <v>63</v>
      </c>
      <c r="I22" s="118"/>
      <c r="J22" s="120">
        <f t="shared" si="2"/>
        <v>50</v>
      </c>
      <c r="K22" s="120">
        <f t="shared" si="2"/>
        <v>0</v>
      </c>
      <c r="L22" s="120">
        <f t="shared" si="2"/>
        <v>0</v>
      </c>
    </row>
    <row r="23" spans="1:12" ht="38.25" customHeight="1" x14ac:dyDescent="0.2">
      <c r="A23" s="106" t="s">
        <v>156</v>
      </c>
      <c r="B23" s="118" t="s">
        <v>61</v>
      </c>
      <c r="C23" s="118" t="s">
        <v>8</v>
      </c>
      <c r="D23" s="118" t="s">
        <v>61</v>
      </c>
      <c r="E23" s="107" t="s">
        <v>73</v>
      </c>
      <c r="F23" s="118" t="s">
        <v>71</v>
      </c>
      <c r="G23" s="118" t="s">
        <v>61</v>
      </c>
      <c r="H23" s="118" t="s">
        <v>63</v>
      </c>
      <c r="I23" s="118">
        <v>923</v>
      </c>
      <c r="J23" s="120">
        <v>50</v>
      </c>
      <c r="K23" s="120">
        <v>0</v>
      </c>
      <c r="L23" s="120">
        <v>0</v>
      </c>
    </row>
    <row r="24" spans="1:12" ht="38.25" customHeight="1" x14ac:dyDescent="0.2">
      <c r="A24" s="109" t="s">
        <v>76</v>
      </c>
      <c r="B24" s="118" t="s">
        <v>61</v>
      </c>
      <c r="C24" s="118">
        <v>1</v>
      </c>
      <c r="D24" s="118" t="s">
        <v>61</v>
      </c>
      <c r="E24" s="107" t="s">
        <v>77</v>
      </c>
      <c r="F24" s="118"/>
      <c r="G24" s="118"/>
      <c r="H24" s="118"/>
      <c r="I24" s="118"/>
      <c r="J24" s="120">
        <f>J25</f>
        <v>621.9</v>
      </c>
      <c r="K24" s="120">
        <f t="shared" ref="K24:L28" si="3">K25</f>
        <v>341.4</v>
      </c>
      <c r="L24" s="120">
        <f t="shared" si="3"/>
        <v>311.7</v>
      </c>
    </row>
    <row r="25" spans="1:12" ht="91.5" customHeight="1" x14ac:dyDescent="0.2">
      <c r="A25" s="107" t="s">
        <v>68</v>
      </c>
      <c r="B25" s="118" t="s">
        <v>61</v>
      </c>
      <c r="C25" s="118" t="s">
        <v>8</v>
      </c>
      <c r="D25" s="118" t="s">
        <v>61</v>
      </c>
      <c r="E25" s="107" t="s">
        <v>77</v>
      </c>
      <c r="F25" s="118" t="s">
        <v>69</v>
      </c>
      <c r="G25" s="118"/>
      <c r="H25" s="118"/>
      <c r="I25" s="118"/>
      <c r="J25" s="120">
        <f>J26</f>
        <v>621.9</v>
      </c>
      <c r="K25" s="120">
        <f t="shared" si="3"/>
        <v>341.4</v>
      </c>
      <c r="L25" s="120">
        <f t="shared" si="3"/>
        <v>311.7</v>
      </c>
    </row>
    <row r="26" spans="1:12" ht="38.25" customHeight="1" x14ac:dyDescent="0.2">
      <c r="A26" s="110" t="s">
        <v>78</v>
      </c>
      <c r="B26" s="118" t="s">
        <v>61</v>
      </c>
      <c r="C26" s="118" t="s">
        <v>8</v>
      </c>
      <c r="D26" s="118" t="s">
        <v>61</v>
      </c>
      <c r="E26" s="107" t="s">
        <v>77</v>
      </c>
      <c r="F26" s="118" t="s">
        <v>71</v>
      </c>
      <c r="G26" s="118"/>
      <c r="H26" s="118"/>
      <c r="I26" s="118"/>
      <c r="J26" s="120">
        <f>J27</f>
        <v>621.9</v>
      </c>
      <c r="K26" s="120">
        <f t="shared" si="3"/>
        <v>341.4</v>
      </c>
      <c r="L26" s="120">
        <f t="shared" si="3"/>
        <v>311.7</v>
      </c>
    </row>
    <row r="27" spans="1:12" ht="38.25" customHeight="1" x14ac:dyDescent="0.2">
      <c r="A27" s="106" t="s">
        <v>60</v>
      </c>
      <c r="B27" s="118" t="s">
        <v>61</v>
      </c>
      <c r="C27" s="118" t="s">
        <v>8</v>
      </c>
      <c r="D27" s="118" t="s">
        <v>61</v>
      </c>
      <c r="E27" s="107" t="s">
        <v>77</v>
      </c>
      <c r="F27" s="118" t="s">
        <v>71</v>
      </c>
      <c r="G27" s="118" t="s">
        <v>61</v>
      </c>
      <c r="H27" s="118"/>
      <c r="I27" s="118"/>
      <c r="J27" s="120">
        <f>J28</f>
        <v>621.9</v>
      </c>
      <c r="K27" s="120">
        <f t="shared" si="3"/>
        <v>341.4</v>
      </c>
      <c r="L27" s="120">
        <f t="shared" si="3"/>
        <v>311.7</v>
      </c>
    </row>
    <row r="28" spans="1:12" ht="38.25" customHeight="1" x14ac:dyDescent="0.2">
      <c r="A28" s="106" t="s">
        <v>74</v>
      </c>
      <c r="B28" s="118" t="s">
        <v>61</v>
      </c>
      <c r="C28" s="118" t="s">
        <v>8</v>
      </c>
      <c r="D28" s="118" t="s">
        <v>61</v>
      </c>
      <c r="E28" s="107" t="s">
        <v>77</v>
      </c>
      <c r="F28" s="118" t="s">
        <v>71</v>
      </c>
      <c r="G28" s="118" t="s">
        <v>61</v>
      </c>
      <c r="H28" s="118" t="s">
        <v>75</v>
      </c>
      <c r="I28" s="118"/>
      <c r="J28" s="120">
        <f>J29</f>
        <v>621.9</v>
      </c>
      <c r="K28" s="120">
        <f t="shared" si="3"/>
        <v>341.4</v>
      </c>
      <c r="L28" s="120">
        <f t="shared" si="3"/>
        <v>311.7</v>
      </c>
    </row>
    <row r="29" spans="1:12" ht="38.25" customHeight="1" x14ac:dyDescent="0.2">
      <c r="A29" s="106" t="s">
        <v>156</v>
      </c>
      <c r="B29" s="118" t="s">
        <v>61</v>
      </c>
      <c r="C29" s="118" t="s">
        <v>8</v>
      </c>
      <c r="D29" s="118" t="s">
        <v>61</v>
      </c>
      <c r="E29" s="107" t="s">
        <v>77</v>
      </c>
      <c r="F29" s="118" t="s">
        <v>71</v>
      </c>
      <c r="G29" s="118" t="s">
        <v>61</v>
      </c>
      <c r="H29" s="118" t="s">
        <v>75</v>
      </c>
      <c r="I29" s="118">
        <v>923</v>
      </c>
      <c r="J29" s="120">
        <v>621.9</v>
      </c>
      <c r="K29" s="120">
        <v>341.4</v>
      </c>
      <c r="L29" s="120">
        <v>311.7</v>
      </c>
    </row>
    <row r="30" spans="1:12" ht="38.25" customHeight="1" x14ac:dyDescent="0.2">
      <c r="A30" s="106" t="s">
        <v>79</v>
      </c>
      <c r="B30" s="118" t="s">
        <v>61</v>
      </c>
      <c r="C30" s="118" t="s">
        <v>8</v>
      </c>
      <c r="D30" s="118" t="s">
        <v>61</v>
      </c>
      <c r="E30" s="107" t="s">
        <v>80</v>
      </c>
      <c r="F30" s="118"/>
      <c r="G30" s="118"/>
      <c r="H30" s="118"/>
      <c r="I30" s="118"/>
      <c r="J30" s="120">
        <f>J31+J36</f>
        <v>217.6</v>
      </c>
      <c r="K30" s="120">
        <f>K31+K36</f>
        <v>19.3</v>
      </c>
      <c r="L30" s="120">
        <f>L31+L36</f>
        <v>19.3</v>
      </c>
    </row>
    <row r="31" spans="1:12" ht="96.75" customHeight="1" x14ac:dyDescent="0.2">
      <c r="A31" s="107" t="s">
        <v>68</v>
      </c>
      <c r="B31" s="118" t="s">
        <v>61</v>
      </c>
      <c r="C31" s="118" t="s">
        <v>8</v>
      </c>
      <c r="D31" s="118" t="s">
        <v>61</v>
      </c>
      <c r="E31" s="107" t="s">
        <v>80</v>
      </c>
      <c r="F31" s="118" t="s">
        <v>69</v>
      </c>
      <c r="G31" s="118"/>
      <c r="H31" s="118"/>
      <c r="I31" s="118"/>
      <c r="J31" s="120">
        <f>J32</f>
        <v>0</v>
      </c>
      <c r="K31" s="120">
        <f t="shared" ref="K31:L34" si="4">K32</f>
        <v>0.3</v>
      </c>
      <c r="L31" s="120">
        <f t="shared" si="4"/>
        <v>0.3</v>
      </c>
    </row>
    <row r="32" spans="1:12" ht="38.25" customHeight="1" x14ac:dyDescent="0.2">
      <c r="A32" s="110" t="s">
        <v>78</v>
      </c>
      <c r="B32" s="118" t="s">
        <v>61</v>
      </c>
      <c r="C32" s="118" t="s">
        <v>8</v>
      </c>
      <c r="D32" s="118" t="s">
        <v>61</v>
      </c>
      <c r="E32" s="107" t="s">
        <v>80</v>
      </c>
      <c r="F32" s="118" t="s">
        <v>71</v>
      </c>
      <c r="G32" s="118"/>
      <c r="H32" s="118"/>
      <c r="I32" s="118"/>
      <c r="J32" s="120">
        <f>J33</f>
        <v>0</v>
      </c>
      <c r="K32" s="120">
        <f t="shared" si="4"/>
        <v>0.3</v>
      </c>
      <c r="L32" s="120">
        <f t="shared" si="4"/>
        <v>0.3</v>
      </c>
    </row>
    <row r="33" spans="1:12" ht="38.25" customHeight="1" x14ac:dyDescent="0.2">
      <c r="A33" s="106" t="s">
        <v>60</v>
      </c>
      <c r="B33" s="118" t="s">
        <v>61</v>
      </c>
      <c r="C33" s="118" t="s">
        <v>8</v>
      </c>
      <c r="D33" s="118" t="s">
        <v>61</v>
      </c>
      <c r="E33" s="107" t="s">
        <v>80</v>
      </c>
      <c r="F33" s="118" t="s">
        <v>71</v>
      </c>
      <c r="G33" s="118" t="s">
        <v>61</v>
      </c>
      <c r="H33" s="118"/>
      <c r="I33" s="118"/>
      <c r="J33" s="120">
        <f>J34</f>
        <v>0</v>
      </c>
      <c r="K33" s="120">
        <f t="shared" si="4"/>
        <v>0.3</v>
      </c>
      <c r="L33" s="120">
        <f t="shared" si="4"/>
        <v>0.3</v>
      </c>
    </row>
    <row r="34" spans="1:12" ht="38.25" customHeight="1" x14ac:dyDescent="0.2">
      <c r="A34" s="106" t="s">
        <v>74</v>
      </c>
      <c r="B34" s="118" t="s">
        <v>61</v>
      </c>
      <c r="C34" s="118" t="s">
        <v>8</v>
      </c>
      <c r="D34" s="118" t="s">
        <v>61</v>
      </c>
      <c r="E34" s="107" t="s">
        <v>80</v>
      </c>
      <c r="F34" s="118" t="s">
        <v>71</v>
      </c>
      <c r="G34" s="118" t="s">
        <v>61</v>
      </c>
      <c r="H34" s="118" t="s">
        <v>75</v>
      </c>
      <c r="I34" s="118"/>
      <c r="J34" s="120">
        <f>J35</f>
        <v>0</v>
      </c>
      <c r="K34" s="120">
        <f t="shared" si="4"/>
        <v>0.3</v>
      </c>
      <c r="L34" s="120">
        <f t="shared" si="4"/>
        <v>0.3</v>
      </c>
    </row>
    <row r="35" spans="1:12" ht="38.25" customHeight="1" x14ac:dyDescent="0.2">
      <c r="A35" s="106" t="s">
        <v>156</v>
      </c>
      <c r="B35" s="118" t="s">
        <v>61</v>
      </c>
      <c r="C35" s="118" t="s">
        <v>8</v>
      </c>
      <c r="D35" s="118" t="s">
        <v>61</v>
      </c>
      <c r="E35" s="107" t="s">
        <v>80</v>
      </c>
      <c r="F35" s="118" t="s">
        <v>71</v>
      </c>
      <c r="G35" s="118" t="s">
        <v>61</v>
      </c>
      <c r="H35" s="118" t="s">
        <v>75</v>
      </c>
      <c r="I35" s="118">
        <v>923</v>
      </c>
      <c r="J35" s="120">
        <v>0</v>
      </c>
      <c r="K35" s="120">
        <v>0.3</v>
      </c>
      <c r="L35" s="120">
        <v>0.3</v>
      </c>
    </row>
    <row r="36" spans="1:12" ht="38.25" customHeight="1" x14ac:dyDescent="0.2">
      <c r="A36" s="106" t="s">
        <v>81</v>
      </c>
      <c r="B36" s="118" t="s">
        <v>61</v>
      </c>
      <c r="C36" s="118" t="s">
        <v>8</v>
      </c>
      <c r="D36" s="118" t="s">
        <v>61</v>
      </c>
      <c r="E36" s="107" t="s">
        <v>80</v>
      </c>
      <c r="F36" s="118" t="s">
        <v>82</v>
      </c>
      <c r="G36" s="118"/>
      <c r="H36" s="118"/>
      <c r="I36" s="118"/>
      <c r="J36" s="120">
        <f>J37</f>
        <v>217.6</v>
      </c>
      <c r="K36" s="120">
        <f t="shared" ref="K36:L39" si="5">K37</f>
        <v>19</v>
      </c>
      <c r="L36" s="120">
        <f t="shared" si="5"/>
        <v>19</v>
      </c>
    </row>
    <row r="37" spans="1:12" ht="38.25" customHeight="1" x14ac:dyDescent="0.2">
      <c r="A37" s="106" t="s">
        <v>83</v>
      </c>
      <c r="B37" s="118" t="s">
        <v>61</v>
      </c>
      <c r="C37" s="118" t="s">
        <v>8</v>
      </c>
      <c r="D37" s="118" t="s">
        <v>61</v>
      </c>
      <c r="E37" s="107" t="s">
        <v>80</v>
      </c>
      <c r="F37" s="118" t="s">
        <v>84</v>
      </c>
      <c r="G37" s="118"/>
      <c r="H37" s="118"/>
      <c r="I37" s="118"/>
      <c r="J37" s="120">
        <f>J38</f>
        <v>217.6</v>
      </c>
      <c r="K37" s="120">
        <f t="shared" si="5"/>
        <v>19</v>
      </c>
      <c r="L37" s="120">
        <f t="shared" si="5"/>
        <v>19</v>
      </c>
    </row>
    <row r="38" spans="1:12" ht="38.25" customHeight="1" x14ac:dyDescent="0.2">
      <c r="A38" s="106" t="s">
        <v>60</v>
      </c>
      <c r="B38" s="118" t="s">
        <v>61</v>
      </c>
      <c r="C38" s="118" t="s">
        <v>8</v>
      </c>
      <c r="D38" s="118" t="s">
        <v>61</v>
      </c>
      <c r="E38" s="107" t="s">
        <v>80</v>
      </c>
      <c r="F38" s="118" t="s">
        <v>84</v>
      </c>
      <c r="G38" s="118" t="s">
        <v>61</v>
      </c>
      <c r="H38" s="118"/>
      <c r="I38" s="118"/>
      <c r="J38" s="120">
        <f>J39</f>
        <v>217.6</v>
      </c>
      <c r="K38" s="120">
        <f t="shared" si="5"/>
        <v>19</v>
      </c>
      <c r="L38" s="120">
        <f t="shared" si="5"/>
        <v>19</v>
      </c>
    </row>
    <row r="39" spans="1:12" ht="38.25" customHeight="1" x14ac:dyDescent="0.2">
      <c r="A39" s="106" t="s">
        <v>74</v>
      </c>
      <c r="B39" s="118" t="s">
        <v>61</v>
      </c>
      <c r="C39" s="118" t="s">
        <v>8</v>
      </c>
      <c r="D39" s="118" t="s">
        <v>61</v>
      </c>
      <c r="E39" s="107" t="s">
        <v>80</v>
      </c>
      <c r="F39" s="118" t="s">
        <v>84</v>
      </c>
      <c r="G39" s="118" t="s">
        <v>61</v>
      </c>
      <c r="H39" s="118" t="s">
        <v>75</v>
      </c>
      <c r="I39" s="118"/>
      <c r="J39" s="120">
        <f>J40</f>
        <v>217.6</v>
      </c>
      <c r="K39" s="120">
        <f t="shared" si="5"/>
        <v>19</v>
      </c>
      <c r="L39" s="120">
        <f t="shared" si="5"/>
        <v>19</v>
      </c>
    </row>
    <row r="40" spans="1:12" ht="38.25" customHeight="1" x14ac:dyDescent="0.2">
      <c r="A40" s="106" t="s">
        <v>156</v>
      </c>
      <c r="B40" s="118" t="s">
        <v>61</v>
      </c>
      <c r="C40" s="118" t="s">
        <v>8</v>
      </c>
      <c r="D40" s="118" t="s">
        <v>61</v>
      </c>
      <c r="E40" s="107" t="s">
        <v>80</v>
      </c>
      <c r="F40" s="118" t="s">
        <v>84</v>
      </c>
      <c r="G40" s="118" t="s">
        <v>61</v>
      </c>
      <c r="H40" s="118" t="s">
        <v>75</v>
      </c>
      <c r="I40" s="118">
        <v>923</v>
      </c>
      <c r="J40" s="120">
        <v>217.6</v>
      </c>
      <c r="K40" s="120">
        <v>19</v>
      </c>
      <c r="L40" s="120">
        <v>19</v>
      </c>
    </row>
    <row r="41" spans="1:12" ht="38.25" customHeight="1" x14ac:dyDescent="0.2">
      <c r="A41" s="111" t="s">
        <v>85</v>
      </c>
      <c r="B41" s="118" t="s">
        <v>61</v>
      </c>
      <c r="C41" s="118" t="s">
        <v>8</v>
      </c>
      <c r="D41" s="118" t="s">
        <v>61</v>
      </c>
      <c r="E41" s="107" t="s">
        <v>80</v>
      </c>
      <c r="F41" s="118" t="s">
        <v>86</v>
      </c>
      <c r="G41" s="118"/>
      <c r="H41" s="118"/>
      <c r="I41" s="118"/>
      <c r="J41" s="120">
        <f>J42</f>
        <v>0</v>
      </c>
      <c r="K41" s="120">
        <f t="shared" ref="K41:L44" si="6">K42</f>
        <v>37.9</v>
      </c>
      <c r="L41" s="120">
        <f t="shared" si="6"/>
        <v>37.9</v>
      </c>
    </row>
    <row r="42" spans="1:12" ht="38.25" customHeight="1" x14ac:dyDescent="0.2">
      <c r="A42" s="111" t="s">
        <v>87</v>
      </c>
      <c r="B42" s="118" t="s">
        <v>61</v>
      </c>
      <c r="C42" s="118" t="s">
        <v>8</v>
      </c>
      <c r="D42" s="118" t="s">
        <v>61</v>
      </c>
      <c r="E42" s="107" t="s">
        <v>80</v>
      </c>
      <c r="F42" s="118" t="s">
        <v>88</v>
      </c>
      <c r="G42" s="118"/>
      <c r="H42" s="118"/>
      <c r="I42" s="118"/>
      <c r="J42" s="120">
        <f>J43</f>
        <v>0</v>
      </c>
      <c r="K42" s="120">
        <f t="shared" si="6"/>
        <v>37.9</v>
      </c>
      <c r="L42" s="120">
        <f t="shared" si="6"/>
        <v>37.9</v>
      </c>
    </row>
    <row r="43" spans="1:12" ht="38.25" customHeight="1" x14ac:dyDescent="0.2">
      <c r="A43" s="106" t="s">
        <v>60</v>
      </c>
      <c r="B43" s="118" t="s">
        <v>61</v>
      </c>
      <c r="C43" s="118" t="s">
        <v>8</v>
      </c>
      <c r="D43" s="118" t="s">
        <v>61</v>
      </c>
      <c r="E43" s="107" t="s">
        <v>80</v>
      </c>
      <c r="F43" s="118" t="s">
        <v>88</v>
      </c>
      <c r="G43" s="118" t="s">
        <v>61</v>
      </c>
      <c r="H43" s="118"/>
      <c r="I43" s="118"/>
      <c r="J43" s="120">
        <f>J44</f>
        <v>0</v>
      </c>
      <c r="K43" s="120">
        <f t="shared" si="6"/>
        <v>37.9</v>
      </c>
      <c r="L43" s="120">
        <f t="shared" si="6"/>
        <v>37.9</v>
      </c>
    </row>
    <row r="44" spans="1:12" ht="85.5" customHeight="1" x14ac:dyDescent="0.2">
      <c r="A44" s="106" t="s">
        <v>74</v>
      </c>
      <c r="B44" s="118" t="s">
        <v>61</v>
      </c>
      <c r="C44" s="118" t="s">
        <v>8</v>
      </c>
      <c r="D44" s="118" t="s">
        <v>61</v>
      </c>
      <c r="E44" s="107" t="s">
        <v>80</v>
      </c>
      <c r="F44" s="118" t="s">
        <v>88</v>
      </c>
      <c r="G44" s="118" t="s">
        <v>61</v>
      </c>
      <c r="H44" s="118" t="s">
        <v>75</v>
      </c>
      <c r="I44" s="118"/>
      <c r="J44" s="120">
        <f>J45</f>
        <v>0</v>
      </c>
      <c r="K44" s="120">
        <f t="shared" si="6"/>
        <v>37.9</v>
      </c>
      <c r="L44" s="120">
        <f t="shared" si="6"/>
        <v>37.9</v>
      </c>
    </row>
    <row r="45" spans="1:12" ht="38.25" customHeight="1" x14ac:dyDescent="0.2">
      <c r="A45" s="106" t="s">
        <v>156</v>
      </c>
      <c r="B45" s="118" t="s">
        <v>61</v>
      </c>
      <c r="C45" s="118" t="s">
        <v>8</v>
      </c>
      <c r="D45" s="118" t="s">
        <v>61</v>
      </c>
      <c r="E45" s="107" t="s">
        <v>80</v>
      </c>
      <c r="F45" s="118" t="s">
        <v>88</v>
      </c>
      <c r="G45" s="118" t="s">
        <v>61</v>
      </c>
      <c r="H45" s="118" t="s">
        <v>75</v>
      </c>
      <c r="I45" s="118">
        <v>923</v>
      </c>
      <c r="J45" s="120">
        <v>0</v>
      </c>
      <c r="K45" s="120">
        <v>37.9</v>
      </c>
      <c r="L45" s="120">
        <v>37.9</v>
      </c>
    </row>
    <row r="46" spans="1:12" ht="87" customHeight="1" x14ac:dyDescent="0.2">
      <c r="A46" s="107" t="s">
        <v>72</v>
      </c>
      <c r="B46" s="118" t="s">
        <v>61</v>
      </c>
      <c r="C46" s="118" t="s">
        <v>8</v>
      </c>
      <c r="D46" s="118" t="s">
        <v>61</v>
      </c>
      <c r="E46" s="107" t="s">
        <v>73</v>
      </c>
      <c r="F46" s="118"/>
      <c r="G46" s="118"/>
      <c r="H46" s="118"/>
      <c r="I46" s="118"/>
      <c r="J46" s="121">
        <f>J47</f>
        <v>550</v>
      </c>
      <c r="K46" s="121">
        <f>K47</f>
        <v>0</v>
      </c>
      <c r="L46" s="121">
        <f>L47</f>
        <v>0</v>
      </c>
    </row>
    <row r="47" spans="1:12" ht="107.25" customHeight="1" x14ac:dyDescent="0.2">
      <c r="A47" s="107" t="s">
        <v>68</v>
      </c>
      <c r="B47" s="118" t="s">
        <v>61</v>
      </c>
      <c r="C47" s="118" t="s">
        <v>8</v>
      </c>
      <c r="D47" s="118" t="s">
        <v>61</v>
      </c>
      <c r="E47" s="107" t="s">
        <v>73</v>
      </c>
      <c r="F47" s="118" t="s">
        <v>69</v>
      </c>
      <c r="G47" s="118"/>
      <c r="H47" s="118"/>
      <c r="I47" s="118"/>
      <c r="J47" s="121">
        <f t="shared" ref="J47:L50" si="7">J48</f>
        <v>550</v>
      </c>
      <c r="K47" s="121">
        <f t="shared" si="7"/>
        <v>0</v>
      </c>
      <c r="L47" s="121">
        <f t="shared" si="7"/>
        <v>0</v>
      </c>
    </row>
    <row r="48" spans="1:12" ht="38.25" customHeight="1" x14ac:dyDescent="0.2">
      <c r="A48" s="110" t="s">
        <v>78</v>
      </c>
      <c r="B48" s="118" t="s">
        <v>61</v>
      </c>
      <c r="C48" s="118" t="s">
        <v>8</v>
      </c>
      <c r="D48" s="118" t="s">
        <v>61</v>
      </c>
      <c r="E48" s="107" t="s">
        <v>73</v>
      </c>
      <c r="F48" s="118" t="s">
        <v>71</v>
      </c>
      <c r="G48" s="118"/>
      <c r="H48" s="118"/>
      <c r="I48" s="118"/>
      <c r="J48" s="121">
        <f t="shared" si="7"/>
        <v>550</v>
      </c>
      <c r="K48" s="121">
        <f t="shared" si="7"/>
        <v>0</v>
      </c>
      <c r="L48" s="121">
        <f t="shared" si="7"/>
        <v>0</v>
      </c>
    </row>
    <row r="49" spans="1:12" ht="38.25" customHeight="1" x14ac:dyDescent="0.2">
      <c r="A49" s="106" t="s">
        <v>60</v>
      </c>
      <c r="B49" s="118" t="s">
        <v>61</v>
      </c>
      <c r="C49" s="118" t="s">
        <v>8</v>
      </c>
      <c r="D49" s="118" t="s">
        <v>61</v>
      </c>
      <c r="E49" s="107" t="s">
        <v>73</v>
      </c>
      <c r="F49" s="118" t="s">
        <v>71</v>
      </c>
      <c r="G49" s="118" t="s">
        <v>61</v>
      </c>
      <c r="H49" s="118"/>
      <c r="I49" s="118"/>
      <c r="J49" s="121">
        <f t="shared" si="7"/>
        <v>550</v>
      </c>
      <c r="K49" s="121">
        <f t="shared" si="7"/>
        <v>0</v>
      </c>
      <c r="L49" s="121">
        <f t="shared" si="7"/>
        <v>0</v>
      </c>
    </row>
    <row r="50" spans="1:12" ht="86.25" customHeight="1" x14ac:dyDescent="0.2">
      <c r="A50" s="106" t="s">
        <v>74</v>
      </c>
      <c r="B50" s="118" t="s">
        <v>61</v>
      </c>
      <c r="C50" s="118" t="s">
        <v>8</v>
      </c>
      <c r="D50" s="118" t="s">
        <v>61</v>
      </c>
      <c r="E50" s="107" t="s">
        <v>73</v>
      </c>
      <c r="F50" s="118" t="s">
        <v>71</v>
      </c>
      <c r="G50" s="118" t="s">
        <v>61</v>
      </c>
      <c r="H50" s="118" t="s">
        <v>75</v>
      </c>
      <c r="I50" s="118"/>
      <c r="J50" s="121">
        <f t="shared" si="7"/>
        <v>550</v>
      </c>
      <c r="K50" s="121">
        <f t="shared" si="7"/>
        <v>0</v>
      </c>
      <c r="L50" s="121">
        <f t="shared" si="7"/>
        <v>0</v>
      </c>
    </row>
    <row r="51" spans="1:12" ht="38.25" customHeight="1" x14ac:dyDescent="0.2">
      <c r="A51" s="106" t="s">
        <v>156</v>
      </c>
      <c r="B51" s="118" t="s">
        <v>61</v>
      </c>
      <c r="C51" s="118" t="s">
        <v>8</v>
      </c>
      <c r="D51" s="118" t="s">
        <v>61</v>
      </c>
      <c r="E51" s="107" t="s">
        <v>73</v>
      </c>
      <c r="F51" s="118" t="s">
        <v>71</v>
      </c>
      <c r="G51" s="118" t="s">
        <v>61</v>
      </c>
      <c r="H51" s="118" t="s">
        <v>75</v>
      </c>
      <c r="I51" s="118" t="s">
        <v>157</v>
      </c>
      <c r="J51" s="120">
        <v>550</v>
      </c>
      <c r="K51" s="120"/>
      <c r="L51" s="120"/>
    </row>
    <row r="52" spans="1:12" ht="95.25" customHeight="1" x14ac:dyDescent="0.2">
      <c r="A52" s="106" t="s">
        <v>152</v>
      </c>
      <c r="B52" s="118" t="s">
        <v>110</v>
      </c>
      <c r="C52" s="118"/>
      <c r="D52" s="118"/>
      <c r="E52" s="107"/>
      <c r="F52" s="118"/>
      <c r="G52" s="118"/>
      <c r="H52" s="118"/>
      <c r="I52" s="118"/>
      <c r="J52" s="117">
        <f>J53</f>
        <v>350</v>
      </c>
      <c r="K52" s="117">
        <f>K53</f>
        <v>380.9</v>
      </c>
      <c r="L52" s="117">
        <f>L53</f>
        <v>399.8</v>
      </c>
    </row>
    <row r="53" spans="1:12" ht="66" customHeight="1" x14ac:dyDescent="0.2">
      <c r="A53" s="106" t="s">
        <v>111</v>
      </c>
      <c r="B53" s="118" t="s">
        <v>110</v>
      </c>
      <c r="C53" s="118" t="s">
        <v>8</v>
      </c>
      <c r="D53" s="118"/>
      <c r="E53" s="107"/>
      <c r="F53" s="118"/>
      <c r="G53" s="118"/>
      <c r="H53" s="118"/>
      <c r="I53" s="118"/>
      <c r="J53" s="117">
        <f>J54+J79</f>
        <v>350</v>
      </c>
      <c r="K53" s="117">
        <f>K54+K79</f>
        <v>380.9</v>
      </c>
      <c r="L53" s="117">
        <f>L54+L79</f>
        <v>399.8</v>
      </c>
    </row>
    <row r="54" spans="1:12" ht="38.25" customHeight="1" x14ac:dyDescent="0.2">
      <c r="A54" s="110" t="s">
        <v>119</v>
      </c>
      <c r="B54" s="118" t="s">
        <v>110</v>
      </c>
      <c r="C54" s="118" t="s">
        <v>8</v>
      </c>
      <c r="D54" s="118" t="s">
        <v>61</v>
      </c>
      <c r="E54" s="107"/>
      <c r="F54" s="118"/>
      <c r="G54" s="118"/>
      <c r="H54" s="118"/>
      <c r="I54" s="118"/>
      <c r="J54" s="117">
        <f>J61+J73+J67+J60</f>
        <v>0</v>
      </c>
      <c r="K54" s="117">
        <f>K61+K73+K67+K55</f>
        <v>180.9</v>
      </c>
      <c r="L54" s="117">
        <f>L61+L73+L67+L55</f>
        <v>199.8</v>
      </c>
    </row>
    <row r="55" spans="1:12" ht="38.25" customHeight="1" x14ac:dyDescent="0.2">
      <c r="A55" s="114" t="s">
        <v>146</v>
      </c>
      <c r="B55" s="118" t="s">
        <v>110</v>
      </c>
      <c r="C55" s="118" t="s">
        <v>8</v>
      </c>
      <c r="D55" s="118" t="s">
        <v>61</v>
      </c>
      <c r="E55" s="107" t="s">
        <v>148</v>
      </c>
      <c r="F55" s="118"/>
      <c r="G55" s="118"/>
      <c r="H55" s="118"/>
      <c r="I55" s="118"/>
      <c r="J55" s="117"/>
      <c r="K55" s="117">
        <f t="shared" ref="K55:L59" si="8">K56</f>
        <v>31</v>
      </c>
      <c r="L55" s="117">
        <f t="shared" si="8"/>
        <v>63.4</v>
      </c>
    </row>
    <row r="56" spans="1:12" ht="38.25" customHeight="1" x14ac:dyDescent="0.2">
      <c r="A56" s="114" t="s">
        <v>149</v>
      </c>
      <c r="B56" s="118" t="s">
        <v>110</v>
      </c>
      <c r="C56" s="118" t="s">
        <v>8</v>
      </c>
      <c r="D56" s="118" t="s">
        <v>61</v>
      </c>
      <c r="E56" s="107" t="s">
        <v>148</v>
      </c>
      <c r="F56" s="118" t="s">
        <v>86</v>
      </c>
      <c r="G56" s="118"/>
      <c r="H56" s="118"/>
      <c r="I56" s="118"/>
      <c r="J56" s="117"/>
      <c r="K56" s="117">
        <f t="shared" si="8"/>
        <v>31</v>
      </c>
      <c r="L56" s="117">
        <f t="shared" si="8"/>
        <v>63.4</v>
      </c>
    </row>
    <row r="57" spans="1:12" ht="38.25" customHeight="1" x14ac:dyDescent="0.2">
      <c r="A57" s="113" t="s">
        <v>146</v>
      </c>
      <c r="B57" s="118" t="s">
        <v>110</v>
      </c>
      <c r="C57" s="118" t="s">
        <v>8</v>
      </c>
      <c r="D57" s="118" t="s">
        <v>61</v>
      </c>
      <c r="E57" s="107" t="s">
        <v>148</v>
      </c>
      <c r="F57" s="118" t="s">
        <v>150</v>
      </c>
      <c r="G57" s="118"/>
      <c r="H57" s="118"/>
      <c r="I57" s="118"/>
      <c r="J57" s="117"/>
      <c r="K57" s="117">
        <f t="shared" si="8"/>
        <v>31</v>
      </c>
      <c r="L57" s="117">
        <f t="shared" si="8"/>
        <v>63.4</v>
      </c>
    </row>
    <row r="58" spans="1:12" ht="38.25" customHeight="1" x14ac:dyDescent="0.2">
      <c r="A58" s="114" t="s">
        <v>146</v>
      </c>
      <c r="B58" s="118" t="s">
        <v>110</v>
      </c>
      <c r="C58" s="118" t="s">
        <v>8</v>
      </c>
      <c r="D58" s="118" t="s">
        <v>61</v>
      </c>
      <c r="E58" s="107" t="s">
        <v>148</v>
      </c>
      <c r="F58" s="118" t="s">
        <v>150</v>
      </c>
      <c r="G58" s="118" t="s">
        <v>147</v>
      </c>
      <c r="H58" s="118"/>
      <c r="I58" s="118"/>
      <c r="J58" s="117"/>
      <c r="K58" s="117">
        <f t="shared" si="8"/>
        <v>31</v>
      </c>
      <c r="L58" s="117">
        <f t="shared" si="8"/>
        <v>63.4</v>
      </c>
    </row>
    <row r="59" spans="1:12" ht="38.25" customHeight="1" x14ac:dyDescent="0.2">
      <c r="A59" s="114" t="s">
        <v>146</v>
      </c>
      <c r="B59" s="118" t="s">
        <v>110</v>
      </c>
      <c r="C59" s="118" t="s">
        <v>8</v>
      </c>
      <c r="D59" s="118" t="s">
        <v>61</v>
      </c>
      <c r="E59" s="107" t="s">
        <v>148</v>
      </c>
      <c r="F59" s="118" t="s">
        <v>150</v>
      </c>
      <c r="G59" s="118" t="s">
        <v>147</v>
      </c>
      <c r="H59" s="118" t="s">
        <v>147</v>
      </c>
      <c r="I59" s="118"/>
      <c r="J59" s="117"/>
      <c r="K59" s="117">
        <f t="shared" si="8"/>
        <v>31</v>
      </c>
      <c r="L59" s="117">
        <f t="shared" si="8"/>
        <v>63.4</v>
      </c>
    </row>
    <row r="60" spans="1:12" ht="38.25" customHeight="1" x14ac:dyDescent="0.2">
      <c r="A60" s="106" t="s">
        <v>156</v>
      </c>
      <c r="B60" s="118" t="s">
        <v>110</v>
      </c>
      <c r="C60" s="118" t="s">
        <v>8</v>
      </c>
      <c r="D60" s="118" t="s">
        <v>61</v>
      </c>
      <c r="E60" s="107" t="s">
        <v>148</v>
      </c>
      <c r="F60" s="118" t="s">
        <v>150</v>
      </c>
      <c r="G60" s="118" t="s">
        <v>147</v>
      </c>
      <c r="H60" s="118" t="s">
        <v>147</v>
      </c>
      <c r="I60" s="118">
        <v>923</v>
      </c>
      <c r="J60" s="117"/>
      <c r="K60" s="117">
        <v>31</v>
      </c>
      <c r="L60" s="117">
        <v>63.4</v>
      </c>
    </row>
    <row r="61" spans="1:12" ht="38.25" customHeight="1" x14ac:dyDescent="0.2">
      <c r="A61" s="107" t="s">
        <v>120</v>
      </c>
      <c r="B61" s="118" t="s">
        <v>110</v>
      </c>
      <c r="C61" s="118" t="s">
        <v>8</v>
      </c>
      <c r="D61" s="118" t="s">
        <v>61</v>
      </c>
      <c r="E61" s="107" t="s">
        <v>121</v>
      </c>
      <c r="F61" s="118"/>
      <c r="G61" s="118"/>
      <c r="H61" s="118"/>
      <c r="I61" s="118"/>
      <c r="J61" s="117">
        <f>J62</f>
        <v>0</v>
      </c>
      <c r="K61" s="117">
        <f t="shared" ref="K61:L65" si="9">K62</f>
        <v>124.9</v>
      </c>
      <c r="L61" s="117">
        <f t="shared" si="9"/>
        <v>111.4</v>
      </c>
    </row>
    <row r="62" spans="1:12" ht="38.25" customHeight="1" x14ac:dyDescent="0.2">
      <c r="A62" s="111" t="s">
        <v>81</v>
      </c>
      <c r="B62" s="118" t="s">
        <v>110</v>
      </c>
      <c r="C62" s="118" t="s">
        <v>8</v>
      </c>
      <c r="D62" s="118" t="s">
        <v>61</v>
      </c>
      <c r="E62" s="107" t="s">
        <v>121</v>
      </c>
      <c r="F62" s="118" t="s">
        <v>82</v>
      </c>
      <c r="G62" s="118"/>
      <c r="H62" s="118"/>
      <c r="I62" s="118"/>
      <c r="J62" s="117">
        <f>J63</f>
        <v>0</v>
      </c>
      <c r="K62" s="117">
        <f t="shared" si="9"/>
        <v>124.9</v>
      </c>
      <c r="L62" s="117">
        <f t="shared" si="9"/>
        <v>111.4</v>
      </c>
    </row>
    <row r="63" spans="1:12" ht="38.25" customHeight="1" x14ac:dyDescent="0.2">
      <c r="A63" s="111" t="s">
        <v>106</v>
      </c>
      <c r="B63" s="118" t="s">
        <v>110</v>
      </c>
      <c r="C63" s="118" t="s">
        <v>8</v>
      </c>
      <c r="D63" s="118" t="s">
        <v>61</v>
      </c>
      <c r="E63" s="107" t="s">
        <v>121</v>
      </c>
      <c r="F63" s="118" t="s">
        <v>84</v>
      </c>
      <c r="G63" s="118"/>
      <c r="H63" s="118"/>
      <c r="I63" s="118"/>
      <c r="J63" s="117">
        <f>J64</f>
        <v>0</v>
      </c>
      <c r="K63" s="117">
        <f t="shared" si="9"/>
        <v>124.9</v>
      </c>
      <c r="L63" s="117">
        <f t="shared" si="9"/>
        <v>111.4</v>
      </c>
    </row>
    <row r="64" spans="1:12" ht="38.25" customHeight="1" x14ac:dyDescent="0.2">
      <c r="A64" s="113" t="s">
        <v>113</v>
      </c>
      <c r="B64" s="118" t="s">
        <v>110</v>
      </c>
      <c r="C64" s="118" t="s">
        <v>8</v>
      </c>
      <c r="D64" s="118" t="s">
        <v>61</v>
      </c>
      <c r="E64" s="107" t="s">
        <v>121</v>
      </c>
      <c r="F64" s="118" t="s">
        <v>84</v>
      </c>
      <c r="G64" s="118" t="s">
        <v>114</v>
      </c>
      <c r="H64" s="118"/>
      <c r="I64" s="118"/>
      <c r="J64" s="117">
        <f>J65</f>
        <v>0</v>
      </c>
      <c r="K64" s="117">
        <f t="shared" si="9"/>
        <v>124.9</v>
      </c>
      <c r="L64" s="117">
        <f t="shared" si="9"/>
        <v>111.4</v>
      </c>
    </row>
    <row r="65" spans="1:12" ht="38.25" customHeight="1" x14ac:dyDescent="0.2">
      <c r="A65" s="114" t="s">
        <v>118</v>
      </c>
      <c r="B65" s="118" t="s">
        <v>110</v>
      </c>
      <c r="C65" s="118" t="s">
        <v>8</v>
      </c>
      <c r="D65" s="118" t="s">
        <v>61</v>
      </c>
      <c r="E65" s="107" t="s">
        <v>121</v>
      </c>
      <c r="F65" s="118" t="s">
        <v>84</v>
      </c>
      <c r="G65" s="118" t="s">
        <v>114</v>
      </c>
      <c r="H65" s="118" t="s">
        <v>102</v>
      </c>
      <c r="I65" s="118"/>
      <c r="J65" s="117">
        <f>J66</f>
        <v>0</v>
      </c>
      <c r="K65" s="117">
        <f t="shared" si="9"/>
        <v>124.9</v>
      </c>
      <c r="L65" s="117">
        <f t="shared" si="9"/>
        <v>111.4</v>
      </c>
    </row>
    <row r="66" spans="1:12" ht="38.25" customHeight="1" x14ac:dyDescent="0.2">
      <c r="A66" s="106" t="s">
        <v>156</v>
      </c>
      <c r="B66" s="118" t="s">
        <v>110</v>
      </c>
      <c r="C66" s="118" t="s">
        <v>8</v>
      </c>
      <c r="D66" s="118" t="s">
        <v>61</v>
      </c>
      <c r="E66" s="107" t="s">
        <v>121</v>
      </c>
      <c r="F66" s="118" t="s">
        <v>84</v>
      </c>
      <c r="G66" s="118" t="s">
        <v>114</v>
      </c>
      <c r="H66" s="118" t="s">
        <v>102</v>
      </c>
      <c r="I66" s="118">
        <v>923</v>
      </c>
      <c r="J66" s="117">
        <v>0</v>
      </c>
      <c r="K66" s="117">
        <v>124.9</v>
      </c>
      <c r="L66" s="117">
        <v>111.4</v>
      </c>
    </row>
    <row r="67" spans="1:12" ht="38.25" customHeight="1" x14ac:dyDescent="0.2">
      <c r="A67" s="106" t="s">
        <v>122</v>
      </c>
      <c r="B67" s="118" t="s">
        <v>110</v>
      </c>
      <c r="C67" s="118" t="s">
        <v>8</v>
      </c>
      <c r="D67" s="118" t="s">
        <v>61</v>
      </c>
      <c r="E67" s="118" t="s">
        <v>123</v>
      </c>
      <c r="F67" s="118"/>
      <c r="G67" s="118"/>
      <c r="H67" s="118"/>
      <c r="I67" s="118"/>
      <c r="J67" s="117">
        <f>J68</f>
        <v>0</v>
      </c>
      <c r="K67" s="117">
        <f t="shared" ref="K67:L71" si="10">K68</f>
        <v>0</v>
      </c>
      <c r="L67" s="117">
        <f t="shared" si="10"/>
        <v>0</v>
      </c>
    </row>
    <row r="68" spans="1:12" ht="38.25" customHeight="1" x14ac:dyDescent="0.2">
      <c r="A68" s="111" t="s">
        <v>81</v>
      </c>
      <c r="B68" s="118" t="s">
        <v>110</v>
      </c>
      <c r="C68" s="118" t="s">
        <v>8</v>
      </c>
      <c r="D68" s="118" t="s">
        <v>61</v>
      </c>
      <c r="E68" s="118" t="s">
        <v>123</v>
      </c>
      <c r="F68" s="118" t="s">
        <v>82</v>
      </c>
      <c r="G68" s="118"/>
      <c r="H68" s="118"/>
      <c r="I68" s="118"/>
      <c r="J68" s="117">
        <f>J69</f>
        <v>0</v>
      </c>
      <c r="K68" s="117">
        <f t="shared" si="10"/>
        <v>0</v>
      </c>
      <c r="L68" s="117">
        <f t="shared" si="10"/>
        <v>0</v>
      </c>
    </row>
    <row r="69" spans="1:12" ht="38.25" customHeight="1" x14ac:dyDescent="0.2">
      <c r="A69" s="111" t="s">
        <v>106</v>
      </c>
      <c r="B69" s="118" t="s">
        <v>110</v>
      </c>
      <c r="C69" s="118" t="s">
        <v>8</v>
      </c>
      <c r="D69" s="118" t="s">
        <v>61</v>
      </c>
      <c r="E69" s="118" t="s">
        <v>123</v>
      </c>
      <c r="F69" s="118" t="s">
        <v>84</v>
      </c>
      <c r="G69" s="118"/>
      <c r="H69" s="118"/>
      <c r="I69" s="118"/>
      <c r="J69" s="117">
        <f>J70</f>
        <v>0</v>
      </c>
      <c r="K69" s="117">
        <f t="shared" si="10"/>
        <v>0</v>
      </c>
      <c r="L69" s="117">
        <f t="shared" si="10"/>
        <v>0</v>
      </c>
    </row>
    <row r="70" spans="1:12" ht="38.25" customHeight="1" x14ac:dyDescent="0.2">
      <c r="A70" s="113" t="s">
        <v>113</v>
      </c>
      <c r="B70" s="118" t="s">
        <v>110</v>
      </c>
      <c r="C70" s="118" t="s">
        <v>8</v>
      </c>
      <c r="D70" s="118" t="s">
        <v>61</v>
      </c>
      <c r="E70" s="118" t="s">
        <v>123</v>
      </c>
      <c r="F70" s="118" t="s">
        <v>84</v>
      </c>
      <c r="G70" s="118" t="s">
        <v>114</v>
      </c>
      <c r="H70" s="118"/>
      <c r="I70" s="118"/>
      <c r="J70" s="117">
        <f>J71</f>
        <v>0</v>
      </c>
      <c r="K70" s="117">
        <f t="shared" si="10"/>
        <v>0</v>
      </c>
      <c r="L70" s="117">
        <f t="shared" si="10"/>
        <v>0</v>
      </c>
    </row>
    <row r="71" spans="1:12" ht="38.25" customHeight="1" x14ac:dyDescent="0.2">
      <c r="A71" s="114" t="s">
        <v>118</v>
      </c>
      <c r="B71" s="118" t="s">
        <v>110</v>
      </c>
      <c r="C71" s="118" t="s">
        <v>8</v>
      </c>
      <c r="D71" s="118" t="s">
        <v>61</v>
      </c>
      <c r="E71" s="118" t="s">
        <v>123</v>
      </c>
      <c r="F71" s="118" t="s">
        <v>84</v>
      </c>
      <c r="G71" s="118" t="s">
        <v>114</v>
      </c>
      <c r="H71" s="118" t="s">
        <v>102</v>
      </c>
      <c r="I71" s="118"/>
      <c r="J71" s="117">
        <f>J72</f>
        <v>0</v>
      </c>
      <c r="K71" s="117">
        <f t="shared" si="10"/>
        <v>0</v>
      </c>
      <c r="L71" s="117">
        <f t="shared" si="10"/>
        <v>0</v>
      </c>
    </row>
    <row r="72" spans="1:12" ht="38.25" customHeight="1" x14ac:dyDescent="0.2">
      <c r="A72" s="106" t="s">
        <v>156</v>
      </c>
      <c r="B72" s="118" t="s">
        <v>110</v>
      </c>
      <c r="C72" s="118" t="s">
        <v>8</v>
      </c>
      <c r="D72" s="118" t="s">
        <v>61</v>
      </c>
      <c r="E72" s="118" t="s">
        <v>123</v>
      </c>
      <c r="F72" s="118" t="s">
        <v>84</v>
      </c>
      <c r="G72" s="118" t="s">
        <v>114</v>
      </c>
      <c r="H72" s="118" t="s">
        <v>102</v>
      </c>
      <c r="I72" s="118">
        <v>923</v>
      </c>
      <c r="J72" s="117">
        <v>0</v>
      </c>
      <c r="K72" s="117">
        <v>0</v>
      </c>
      <c r="L72" s="117">
        <v>0</v>
      </c>
    </row>
    <row r="73" spans="1:12" ht="38.25" customHeight="1" x14ac:dyDescent="0.2">
      <c r="A73" s="107" t="s">
        <v>125</v>
      </c>
      <c r="B73" s="118" t="s">
        <v>110</v>
      </c>
      <c r="C73" s="118" t="s">
        <v>8</v>
      </c>
      <c r="D73" s="118" t="s">
        <v>61</v>
      </c>
      <c r="E73" s="107" t="s">
        <v>126</v>
      </c>
      <c r="F73" s="118"/>
      <c r="G73" s="118"/>
      <c r="H73" s="118"/>
      <c r="I73" s="118"/>
      <c r="J73" s="117">
        <f>J74</f>
        <v>0</v>
      </c>
      <c r="K73" s="117">
        <f t="shared" ref="K73:L77" si="11">K74</f>
        <v>25</v>
      </c>
      <c r="L73" s="117">
        <f t="shared" si="11"/>
        <v>25</v>
      </c>
    </row>
    <row r="74" spans="1:12" ht="38.25" customHeight="1" x14ac:dyDescent="0.2">
      <c r="A74" s="122" t="s">
        <v>81</v>
      </c>
      <c r="B74" s="118" t="s">
        <v>110</v>
      </c>
      <c r="C74" s="118" t="s">
        <v>8</v>
      </c>
      <c r="D74" s="118" t="s">
        <v>61</v>
      </c>
      <c r="E74" s="107" t="s">
        <v>126</v>
      </c>
      <c r="F74" s="118" t="s">
        <v>82</v>
      </c>
      <c r="G74" s="118"/>
      <c r="H74" s="118"/>
      <c r="I74" s="118"/>
      <c r="J74" s="117">
        <f>J75</f>
        <v>0</v>
      </c>
      <c r="K74" s="117">
        <f t="shared" si="11"/>
        <v>25</v>
      </c>
      <c r="L74" s="117">
        <f t="shared" si="11"/>
        <v>25</v>
      </c>
    </row>
    <row r="75" spans="1:12" ht="38.25" customHeight="1" x14ac:dyDescent="0.2">
      <c r="A75" s="122" t="s">
        <v>106</v>
      </c>
      <c r="B75" s="118" t="s">
        <v>110</v>
      </c>
      <c r="C75" s="118" t="s">
        <v>8</v>
      </c>
      <c r="D75" s="118" t="s">
        <v>61</v>
      </c>
      <c r="E75" s="107" t="s">
        <v>126</v>
      </c>
      <c r="F75" s="118" t="s">
        <v>84</v>
      </c>
      <c r="G75" s="118"/>
      <c r="H75" s="118"/>
      <c r="I75" s="118"/>
      <c r="J75" s="117">
        <f>J76</f>
        <v>0</v>
      </c>
      <c r="K75" s="117">
        <f t="shared" si="11"/>
        <v>25</v>
      </c>
      <c r="L75" s="117">
        <f t="shared" si="11"/>
        <v>25</v>
      </c>
    </row>
    <row r="76" spans="1:12" ht="38.25" customHeight="1" x14ac:dyDescent="0.2">
      <c r="A76" s="113" t="s">
        <v>113</v>
      </c>
      <c r="B76" s="118" t="s">
        <v>110</v>
      </c>
      <c r="C76" s="118" t="s">
        <v>8</v>
      </c>
      <c r="D76" s="118" t="s">
        <v>61</v>
      </c>
      <c r="E76" s="107" t="s">
        <v>126</v>
      </c>
      <c r="F76" s="118" t="s">
        <v>84</v>
      </c>
      <c r="G76" s="118" t="s">
        <v>114</v>
      </c>
      <c r="H76" s="118"/>
      <c r="I76" s="118"/>
      <c r="J76" s="117">
        <f>J77</f>
        <v>0</v>
      </c>
      <c r="K76" s="117">
        <f t="shared" si="11"/>
        <v>25</v>
      </c>
      <c r="L76" s="117">
        <f t="shared" si="11"/>
        <v>25</v>
      </c>
    </row>
    <row r="77" spans="1:12" ht="38.25" customHeight="1" x14ac:dyDescent="0.2">
      <c r="A77" s="114" t="s">
        <v>118</v>
      </c>
      <c r="B77" s="118" t="s">
        <v>110</v>
      </c>
      <c r="C77" s="118" t="s">
        <v>8</v>
      </c>
      <c r="D77" s="118" t="s">
        <v>61</v>
      </c>
      <c r="E77" s="107" t="s">
        <v>126</v>
      </c>
      <c r="F77" s="118" t="s">
        <v>84</v>
      </c>
      <c r="G77" s="118" t="s">
        <v>114</v>
      </c>
      <c r="H77" s="118" t="s">
        <v>102</v>
      </c>
      <c r="I77" s="118"/>
      <c r="J77" s="117">
        <f>J78</f>
        <v>0</v>
      </c>
      <c r="K77" s="117">
        <f t="shared" si="11"/>
        <v>25</v>
      </c>
      <c r="L77" s="117">
        <f t="shared" si="11"/>
        <v>25</v>
      </c>
    </row>
    <row r="78" spans="1:12" ht="38.25" customHeight="1" x14ac:dyDescent="0.2">
      <c r="A78" s="106" t="s">
        <v>156</v>
      </c>
      <c r="B78" s="118" t="s">
        <v>110</v>
      </c>
      <c r="C78" s="118" t="s">
        <v>8</v>
      </c>
      <c r="D78" s="118" t="s">
        <v>61</v>
      </c>
      <c r="E78" s="107" t="s">
        <v>126</v>
      </c>
      <c r="F78" s="118" t="s">
        <v>84</v>
      </c>
      <c r="G78" s="118" t="s">
        <v>114</v>
      </c>
      <c r="H78" s="118" t="s">
        <v>102</v>
      </c>
      <c r="I78" s="118">
        <v>923</v>
      </c>
      <c r="J78" s="117">
        <v>0</v>
      </c>
      <c r="K78" s="117">
        <v>25</v>
      </c>
      <c r="L78" s="117">
        <v>25</v>
      </c>
    </row>
    <row r="79" spans="1:12" ht="285.75" customHeight="1" x14ac:dyDescent="0.2">
      <c r="A79" s="106" t="s">
        <v>154</v>
      </c>
      <c r="B79" s="118" t="s">
        <v>110</v>
      </c>
      <c r="C79" s="118" t="s">
        <v>8</v>
      </c>
      <c r="D79" s="118" t="s">
        <v>63</v>
      </c>
      <c r="E79" s="107"/>
      <c r="F79" s="118"/>
      <c r="G79" s="118"/>
      <c r="H79" s="118"/>
      <c r="I79" s="118"/>
      <c r="J79" s="117">
        <f t="shared" ref="J79:L84" si="12">J80</f>
        <v>350</v>
      </c>
      <c r="K79" s="117">
        <f t="shared" si="12"/>
        <v>200</v>
      </c>
      <c r="L79" s="117">
        <f t="shared" si="12"/>
        <v>200</v>
      </c>
    </row>
    <row r="80" spans="1:12" ht="315" customHeight="1" x14ac:dyDescent="0.2">
      <c r="A80" s="106" t="s">
        <v>155</v>
      </c>
      <c r="B80" s="118" t="s">
        <v>110</v>
      </c>
      <c r="C80" s="118" t="s">
        <v>8</v>
      </c>
      <c r="D80" s="118" t="s">
        <v>63</v>
      </c>
      <c r="E80" s="107" t="s">
        <v>112</v>
      </c>
      <c r="F80" s="118"/>
      <c r="G80" s="118"/>
      <c r="H80" s="118"/>
      <c r="I80" s="118"/>
      <c r="J80" s="117">
        <f t="shared" si="12"/>
        <v>350</v>
      </c>
      <c r="K80" s="117">
        <f t="shared" si="12"/>
        <v>200</v>
      </c>
      <c r="L80" s="117">
        <f t="shared" si="12"/>
        <v>200</v>
      </c>
    </row>
    <row r="81" spans="1:12" ht="38.25" customHeight="1" x14ac:dyDescent="0.2">
      <c r="A81" s="111" t="s">
        <v>81</v>
      </c>
      <c r="B81" s="118" t="s">
        <v>110</v>
      </c>
      <c r="C81" s="118" t="s">
        <v>8</v>
      </c>
      <c r="D81" s="118" t="s">
        <v>63</v>
      </c>
      <c r="E81" s="107" t="s">
        <v>112</v>
      </c>
      <c r="F81" s="118" t="s">
        <v>82</v>
      </c>
      <c r="G81" s="118"/>
      <c r="H81" s="118"/>
      <c r="I81" s="118"/>
      <c r="J81" s="117">
        <f t="shared" si="12"/>
        <v>350</v>
      </c>
      <c r="K81" s="117">
        <f t="shared" si="12"/>
        <v>200</v>
      </c>
      <c r="L81" s="117">
        <f t="shared" si="12"/>
        <v>200</v>
      </c>
    </row>
    <row r="82" spans="1:12" ht="38.25" customHeight="1" x14ac:dyDescent="0.2">
      <c r="A82" s="111" t="s">
        <v>106</v>
      </c>
      <c r="B82" s="118" t="s">
        <v>110</v>
      </c>
      <c r="C82" s="118" t="s">
        <v>8</v>
      </c>
      <c r="D82" s="118" t="s">
        <v>63</v>
      </c>
      <c r="E82" s="107" t="s">
        <v>112</v>
      </c>
      <c r="F82" s="118" t="s">
        <v>84</v>
      </c>
      <c r="G82" s="118"/>
      <c r="H82" s="118"/>
      <c r="I82" s="118"/>
      <c r="J82" s="117">
        <f t="shared" si="12"/>
        <v>350</v>
      </c>
      <c r="K82" s="117">
        <f t="shared" si="12"/>
        <v>200</v>
      </c>
      <c r="L82" s="117">
        <f t="shared" si="12"/>
        <v>200</v>
      </c>
    </row>
    <row r="83" spans="1:12" ht="38.25" customHeight="1" x14ac:dyDescent="0.2">
      <c r="A83" s="111" t="s">
        <v>107</v>
      </c>
      <c r="B83" s="118" t="s">
        <v>110</v>
      </c>
      <c r="C83" s="118" t="s">
        <v>8</v>
      </c>
      <c r="D83" s="118" t="s">
        <v>63</v>
      </c>
      <c r="E83" s="107" t="s">
        <v>112</v>
      </c>
      <c r="F83" s="118" t="s">
        <v>84</v>
      </c>
      <c r="G83" s="118" t="s">
        <v>75</v>
      </c>
      <c r="H83" s="118"/>
      <c r="I83" s="118"/>
      <c r="J83" s="117">
        <f t="shared" si="12"/>
        <v>350</v>
      </c>
      <c r="K83" s="117">
        <f t="shared" si="12"/>
        <v>200</v>
      </c>
      <c r="L83" s="117">
        <f t="shared" si="12"/>
        <v>200</v>
      </c>
    </row>
    <row r="84" spans="1:12" ht="38.25" customHeight="1" x14ac:dyDescent="0.2">
      <c r="A84" s="106" t="s">
        <v>108</v>
      </c>
      <c r="B84" s="118" t="s">
        <v>110</v>
      </c>
      <c r="C84" s="118" t="s">
        <v>8</v>
      </c>
      <c r="D84" s="118" t="s">
        <v>63</v>
      </c>
      <c r="E84" s="107" t="s">
        <v>112</v>
      </c>
      <c r="F84" s="118" t="s">
        <v>84</v>
      </c>
      <c r="G84" s="118" t="s">
        <v>75</v>
      </c>
      <c r="H84" s="118" t="s">
        <v>109</v>
      </c>
      <c r="I84" s="118"/>
      <c r="J84" s="117">
        <f t="shared" si="12"/>
        <v>350</v>
      </c>
      <c r="K84" s="117">
        <f t="shared" si="12"/>
        <v>200</v>
      </c>
      <c r="L84" s="117">
        <f t="shared" si="12"/>
        <v>200</v>
      </c>
    </row>
    <row r="85" spans="1:12" ht="38.25" customHeight="1" x14ac:dyDescent="0.2">
      <c r="A85" s="106" t="s">
        <v>156</v>
      </c>
      <c r="B85" s="118" t="s">
        <v>110</v>
      </c>
      <c r="C85" s="118" t="s">
        <v>8</v>
      </c>
      <c r="D85" s="118" t="s">
        <v>63</v>
      </c>
      <c r="E85" s="107" t="s">
        <v>112</v>
      </c>
      <c r="F85" s="118" t="s">
        <v>84</v>
      </c>
      <c r="G85" s="118" t="s">
        <v>75</v>
      </c>
      <c r="H85" s="118" t="s">
        <v>109</v>
      </c>
      <c r="I85" s="118">
        <v>923</v>
      </c>
      <c r="J85" s="117">
        <v>350</v>
      </c>
      <c r="K85" s="117">
        <f>'[1]шокша прил №5)'!K63</f>
        <v>200</v>
      </c>
      <c r="L85" s="117">
        <f>'[1]шокша прил №5)'!L63</f>
        <v>200</v>
      </c>
    </row>
    <row r="86" spans="1:12" ht="38.25" customHeight="1" x14ac:dyDescent="0.2">
      <c r="A86" s="106" t="s">
        <v>96</v>
      </c>
      <c r="B86" s="118" t="s">
        <v>92</v>
      </c>
      <c r="C86" s="118"/>
      <c r="D86" s="118"/>
      <c r="E86" s="107"/>
      <c r="F86" s="118"/>
      <c r="G86" s="118"/>
      <c r="H86" s="118"/>
      <c r="I86" s="118"/>
      <c r="J86" s="117">
        <f>J87</f>
        <v>316.8</v>
      </c>
      <c r="K86" s="117">
        <f>K87</f>
        <v>342.4</v>
      </c>
      <c r="L86" s="117">
        <f>L87</f>
        <v>366.70000000000005</v>
      </c>
    </row>
    <row r="87" spans="1:12" ht="38.25" customHeight="1" x14ac:dyDescent="0.2">
      <c r="A87" s="106" t="s">
        <v>93</v>
      </c>
      <c r="B87" s="118" t="s">
        <v>92</v>
      </c>
      <c r="C87" s="118" t="s">
        <v>8</v>
      </c>
      <c r="D87" s="118" t="s">
        <v>94</v>
      </c>
      <c r="E87" s="107"/>
      <c r="F87" s="118"/>
      <c r="G87" s="118"/>
      <c r="H87" s="118"/>
      <c r="I87" s="118"/>
      <c r="J87" s="117">
        <f>J99+J117+J129+J135+J140+J146+J88+J105+J118+J106</f>
        <v>316.8</v>
      </c>
      <c r="K87" s="117">
        <f>K99+K117+K129+K135+K140+K146+K88+K105</f>
        <v>342.4</v>
      </c>
      <c r="L87" s="117">
        <f>L99+L117+L129+L135+L140+L146+L88+L105</f>
        <v>366.70000000000005</v>
      </c>
    </row>
    <row r="88" spans="1:12" ht="38.25" customHeight="1" x14ac:dyDescent="0.2">
      <c r="A88" s="106" t="s">
        <v>131</v>
      </c>
      <c r="B88" s="118" t="s">
        <v>92</v>
      </c>
      <c r="C88" s="118" t="s">
        <v>8</v>
      </c>
      <c r="D88" s="118" t="s">
        <v>94</v>
      </c>
      <c r="E88" s="118" t="s">
        <v>132</v>
      </c>
      <c r="F88" s="118" t="s">
        <v>0</v>
      </c>
      <c r="G88" s="118"/>
      <c r="H88" s="118"/>
      <c r="I88" s="118"/>
      <c r="J88" s="117">
        <f>J89</f>
        <v>180.3</v>
      </c>
      <c r="K88" s="117">
        <f t="shared" ref="K88:L92" si="13">K89</f>
        <v>185.8</v>
      </c>
      <c r="L88" s="117">
        <f t="shared" si="13"/>
        <v>196</v>
      </c>
    </row>
    <row r="89" spans="1:12" ht="38.25" customHeight="1" x14ac:dyDescent="0.2">
      <c r="A89" s="106" t="s">
        <v>133</v>
      </c>
      <c r="B89" s="118" t="s">
        <v>92</v>
      </c>
      <c r="C89" s="118" t="s">
        <v>8</v>
      </c>
      <c r="D89" s="118" t="s">
        <v>94</v>
      </c>
      <c r="E89" s="118" t="s">
        <v>132</v>
      </c>
      <c r="F89" s="118" t="s">
        <v>134</v>
      </c>
      <c r="G89" s="118"/>
      <c r="H89" s="118"/>
      <c r="I89" s="118"/>
      <c r="J89" s="117">
        <f>J90</f>
        <v>180.3</v>
      </c>
      <c r="K89" s="117">
        <f t="shared" si="13"/>
        <v>185.8</v>
      </c>
      <c r="L89" s="117">
        <f t="shared" si="13"/>
        <v>196</v>
      </c>
    </row>
    <row r="90" spans="1:12" ht="38.25" customHeight="1" x14ac:dyDescent="0.2">
      <c r="A90" s="106" t="s">
        <v>135</v>
      </c>
      <c r="B90" s="118" t="s">
        <v>92</v>
      </c>
      <c r="C90" s="118" t="s">
        <v>8</v>
      </c>
      <c r="D90" s="118" t="s">
        <v>94</v>
      </c>
      <c r="E90" s="118" t="s">
        <v>132</v>
      </c>
      <c r="F90" s="118" t="s">
        <v>136</v>
      </c>
      <c r="G90" s="118"/>
      <c r="H90" s="118"/>
      <c r="I90" s="118"/>
      <c r="J90" s="117">
        <f>J91</f>
        <v>180.3</v>
      </c>
      <c r="K90" s="117">
        <f t="shared" si="13"/>
        <v>185.8</v>
      </c>
      <c r="L90" s="117">
        <f t="shared" si="13"/>
        <v>196</v>
      </c>
    </row>
    <row r="91" spans="1:12" ht="38.25" customHeight="1" x14ac:dyDescent="0.2">
      <c r="A91" s="106" t="s">
        <v>129</v>
      </c>
      <c r="B91" s="118" t="s">
        <v>92</v>
      </c>
      <c r="C91" s="118" t="s">
        <v>8</v>
      </c>
      <c r="D91" s="118" t="s">
        <v>94</v>
      </c>
      <c r="E91" s="118" t="s">
        <v>132</v>
      </c>
      <c r="F91" s="118" t="s">
        <v>136</v>
      </c>
      <c r="G91" s="118" t="s">
        <v>17</v>
      </c>
      <c r="H91" s="118"/>
      <c r="I91" s="118"/>
      <c r="J91" s="117">
        <f>J92</f>
        <v>180.3</v>
      </c>
      <c r="K91" s="117">
        <f t="shared" si="13"/>
        <v>185.8</v>
      </c>
      <c r="L91" s="117">
        <f t="shared" si="13"/>
        <v>196</v>
      </c>
    </row>
    <row r="92" spans="1:12" ht="38.25" customHeight="1" x14ac:dyDescent="0.2">
      <c r="A92" s="106" t="s">
        <v>130</v>
      </c>
      <c r="B92" s="118" t="s">
        <v>92</v>
      </c>
      <c r="C92" s="118" t="s">
        <v>8</v>
      </c>
      <c r="D92" s="118" t="s">
        <v>94</v>
      </c>
      <c r="E92" s="118" t="s">
        <v>132</v>
      </c>
      <c r="F92" s="118" t="s">
        <v>136</v>
      </c>
      <c r="G92" s="118" t="s">
        <v>17</v>
      </c>
      <c r="H92" s="118" t="s">
        <v>61</v>
      </c>
      <c r="I92" s="118"/>
      <c r="J92" s="117">
        <f>J93</f>
        <v>180.3</v>
      </c>
      <c r="K92" s="117">
        <f t="shared" si="13"/>
        <v>185.8</v>
      </c>
      <c r="L92" s="117">
        <f t="shared" si="13"/>
        <v>196</v>
      </c>
    </row>
    <row r="93" spans="1:12" ht="38.25" customHeight="1" x14ac:dyDescent="0.2">
      <c r="A93" s="106" t="s">
        <v>156</v>
      </c>
      <c r="B93" s="118" t="s">
        <v>92</v>
      </c>
      <c r="C93" s="118" t="s">
        <v>8</v>
      </c>
      <c r="D93" s="118" t="s">
        <v>94</v>
      </c>
      <c r="E93" s="118" t="s">
        <v>132</v>
      </c>
      <c r="F93" s="118" t="s">
        <v>136</v>
      </c>
      <c r="G93" s="118" t="s">
        <v>17</v>
      </c>
      <c r="H93" s="118" t="s">
        <v>61</v>
      </c>
      <c r="I93" s="118">
        <v>923</v>
      </c>
      <c r="J93" s="117">
        <v>180.3</v>
      </c>
      <c r="K93" s="117">
        <v>185.8</v>
      </c>
      <c r="L93" s="117">
        <v>196</v>
      </c>
    </row>
    <row r="94" spans="1:12" ht="51" customHeight="1" x14ac:dyDescent="0.2">
      <c r="A94" s="106" t="s">
        <v>97</v>
      </c>
      <c r="B94" s="118" t="s">
        <v>92</v>
      </c>
      <c r="C94" s="118" t="s">
        <v>8</v>
      </c>
      <c r="D94" s="118" t="s">
        <v>94</v>
      </c>
      <c r="E94" s="107" t="s">
        <v>98</v>
      </c>
      <c r="F94" s="118"/>
      <c r="G94" s="118"/>
      <c r="H94" s="118"/>
      <c r="I94" s="118"/>
      <c r="J94" s="117">
        <f>J95</f>
        <v>2</v>
      </c>
      <c r="K94" s="117">
        <f>K95</f>
        <v>3</v>
      </c>
      <c r="L94" s="117">
        <f>L95</f>
        <v>4</v>
      </c>
    </row>
    <row r="95" spans="1:12" ht="38.25" customHeight="1" x14ac:dyDescent="0.2">
      <c r="A95" s="106" t="s">
        <v>85</v>
      </c>
      <c r="B95" s="118" t="s">
        <v>92</v>
      </c>
      <c r="C95" s="118" t="s">
        <v>8</v>
      </c>
      <c r="D95" s="118" t="s">
        <v>94</v>
      </c>
      <c r="E95" s="107" t="s">
        <v>98</v>
      </c>
      <c r="F95" s="118" t="s">
        <v>86</v>
      </c>
      <c r="G95" s="118"/>
      <c r="H95" s="118"/>
      <c r="I95" s="118"/>
      <c r="J95" s="117">
        <v>2</v>
      </c>
      <c r="K95" s="117">
        <v>3</v>
      </c>
      <c r="L95" s="117">
        <v>4</v>
      </c>
    </row>
    <row r="96" spans="1:12" ht="38.25" customHeight="1" x14ac:dyDescent="0.2">
      <c r="A96" s="106" t="s">
        <v>99</v>
      </c>
      <c r="B96" s="118" t="s">
        <v>92</v>
      </c>
      <c r="C96" s="118" t="s">
        <v>8</v>
      </c>
      <c r="D96" s="118" t="s">
        <v>94</v>
      </c>
      <c r="E96" s="107" t="s">
        <v>98</v>
      </c>
      <c r="F96" s="118" t="s">
        <v>150</v>
      </c>
      <c r="G96" s="118"/>
      <c r="H96" s="118"/>
      <c r="I96" s="118"/>
      <c r="J96" s="117">
        <f>J97</f>
        <v>0</v>
      </c>
      <c r="K96" s="117">
        <f t="shared" ref="K96:L98" si="14">K97</f>
        <v>0.5</v>
      </c>
      <c r="L96" s="117">
        <f t="shared" si="14"/>
        <v>0.5</v>
      </c>
    </row>
    <row r="97" spans="1:12" ht="38.25" customHeight="1" x14ac:dyDescent="0.2">
      <c r="A97" s="106" t="s">
        <v>60</v>
      </c>
      <c r="B97" s="118" t="s">
        <v>92</v>
      </c>
      <c r="C97" s="118" t="s">
        <v>8</v>
      </c>
      <c r="D97" s="118" t="s">
        <v>94</v>
      </c>
      <c r="E97" s="107" t="s">
        <v>98</v>
      </c>
      <c r="F97" s="118" t="s">
        <v>150</v>
      </c>
      <c r="G97" s="118" t="s">
        <v>61</v>
      </c>
      <c r="H97" s="118"/>
      <c r="I97" s="118"/>
      <c r="J97" s="117">
        <f>J98</f>
        <v>0</v>
      </c>
      <c r="K97" s="117">
        <f t="shared" si="14"/>
        <v>0.5</v>
      </c>
      <c r="L97" s="117">
        <f t="shared" si="14"/>
        <v>0.5</v>
      </c>
    </row>
    <row r="98" spans="1:12" ht="38.25" customHeight="1" x14ac:dyDescent="0.2">
      <c r="A98" s="106" t="s">
        <v>95</v>
      </c>
      <c r="B98" s="118" t="s">
        <v>92</v>
      </c>
      <c r="C98" s="118" t="s">
        <v>8</v>
      </c>
      <c r="D98" s="118" t="s">
        <v>94</v>
      </c>
      <c r="E98" s="107" t="s">
        <v>98</v>
      </c>
      <c r="F98" s="118" t="s">
        <v>150</v>
      </c>
      <c r="G98" s="118" t="s">
        <v>61</v>
      </c>
      <c r="H98" s="118" t="s">
        <v>18</v>
      </c>
      <c r="I98" s="118"/>
      <c r="J98" s="117">
        <f>J99</f>
        <v>0</v>
      </c>
      <c r="K98" s="117">
        <f t="shared" si="14"/>
        <v>0.5</v>
      </c>
      <c r="L98" s="117">
        <f t="shared" si="14"/>
        <v>0.5</v>
      </c>
    </row>
    <row r="99" spans="1:12" ht="38.25" customHeight="1" x14ac:dyDescent="0.2">
      <c r="A99" s="106" t="s">
        <v>156</v>
      </c>
      <c r="B99" s="118" t="s">
        <v>92</v>
      </c>
      <c r="C99" s="118" t="s">
        <v>8</v>
      </c>
      <c r="D99" s="118" t="s">
        <v>94</v>
      </c>
      <c r="E99" s="107" t="s">
        <v>98</v>
      </c>
      <c r="F99" s="118" t="s">
        <v>150</v>
      </c>
      <c r="G99" s="118" t="s">
        <v>61</v>
      </c>
      <c r="H99" s="118" t="s">
        <v>18</v>
      </c>
      <c r="I99" s="118">
        <v>923</v>
      </c>
      <c r="J99" s="117">
        <v>0</v>
      </c>
      <c r="K99" s="117">
        <v>0.5</v>
      </c>
      <c r="L99" s="117">
        <v>0.5</v>
      </c>
    </row>
    <row r="100" spans="1:12" ht="123.75" customHeight="1" x14ac:dyDescent="0.2">
      <c r="A100" s="108" t="s">
        <v>201</v>
      </c>
      <c r="B100" s="118" t="s">
        <v>92</v>
      </c>
      <c r="C100" s="118" t="s">
        <v>8</v>
      </c>
      <c r="D100" s="118" t="s">
        <v>94</v>
      </c>
      <c r="E100" s="107" t="s">
        <v>117</v>
      </c>
      <c r="F100" s="118"/>
      <c r="G100" s="118"/>
      <c r="H100" s="118"/>
      <c r="I100" s="118"/>
      <c r="J100" s="117">
        <f>J101</f>
        <v>0</v>
      </c>
      <c r="K100" s="117">
        <f t="shared" ref="K100:L104" si="15">K101</f>
        <v>5</v>
      </c>
      <c r="L100" s="117">
        <f t="shared" si="15"/>
        <v>5</v>
      </c>
    </row>
    <row r="101" spans="1:12" ht="38.25" customHeight="1" x14ac:dyDescent="0.2">
      <c r="A101" s="111" t="s">
        <v>81</v>
      </c>
      <c r="B101" s="118" t="s">
        <v>92</v>
      </c>
      <c r="C101" s="118" t="s">
        <v>8</v>
      </c>
      <c r="D101" s="118" t="s">
        <v>94</v>
      </c>
      <c r="E101" s="107" t="s">
        <v>117</v>
      </c>
      <c r="F101" s="118" t="s">
        <v>82</v>
      </c>
      <c r="G101" s="118"/>
      <c r="H101" s="118"/>
      <c r="I101" s="118"/>
      <c r="J101" s="117">
        <f>J102</f>
        <v>0</v>
      </c>
      <c r="K101" s="117">
        <f t="shared" si="15"/>
        <v>5</v>
      </c>
      <c r="L101" s="117">
        <f t="shared" si="15"/>
        <v>5</v>
      </c>
    </row>
    <row r="102" spans="1:12" ht="38.25" customHeight="1" x14ac:dyDescent="0.2">
      <c r="A102" s="111" t="s">
        <v>106</v>
      </c>
      <c r="B102" s="118" t="s">
        <v>92</v>
      </c>
      <c r="C102" s="118" t="s">
        <v>8</v>
      </c>
      <c r="D102" s="118" t="s">
        <v>94</v>
      </c>
      <c r="E102" s="107" t="s">
        <v>117</v>
      </c>
      <c r="F102" s="118" t="s">
        <v>84</v>
      </c>
      <c r="G102" s="118"/>
      <c r="H102" s="118"/>
      <c r="I102" s="118"/>
      <c r="J102" s="117">
        <f>J103</f>
        <v>0</v>
      </c>
      <c r="K102" s="117">
        <f t="shared" si="15"/>
        <v>5</v>
      </c>
      <c r="L102" s="117">
        <f t="shared" si="15"/>
        <v>5</v>
      </c>
    </row>
    <row r="103" spans="1:12" ht="38.25" customHeight="1" x14ac:dyDescent="0.2">
      <c r="A103" s="113" t="s">
        <v>113</v>
      </c>
      <c r="B103" s="118" t="s">
        <v>92</v>
      </c>
      <c r="C103" s="118" t="s">
        <v>8</v>
      </c>
      <c r="D103" s="118" t="s">
        <v>94</v>
      </c>
      <c r="E103" s="107" t="s">
        <v>117</v>
      </c>
      <c r="F103" s="118" t="s">
        <v>84</v>
      </c>
      <c r="G103" s="118" t="s">
        <v>114</v>
      </c>
      <c r="H103" s="118"/>
      <c r="I103" s="118"/>
      <c r="J103" s="117">
        <f>J104</f>
        <v>0</v>
      </c>
      <c r="K103" s="117">
        <f t="shared" si="15"/>
        <v>5</v>
      </c>
      <c r="L103" s="117">
        <f t="shared" si="15"/>
        <v>5</v>
      </c>
    </row>
    <row r="104" spans="1:12" ht="38.25" customHeight="1" x14ac:dyDescent="0.2">
      <c r="A104" s="107" t="s">
        <v>115</v>
      </c>
      <c r="B104" s="118" t="s">
        <v>92</v>
      </c>
      <c r="C104" s="118" t="s">
        <v>8</v>
      </c>
      <c r="D104" s="118" t="s">
        <v>94</v>
      </c>
      <c r="E104" s="107" t="s">
        <v>117</v>
      </c>
      <c r="F104" s="118" t="s">
        <v>84</v>
      </c>
      <c r="G104" s="118" t="s">
        <v>114</v>
      </c>
      <c r="H104" s="118" t="s">
        <v>63</v>
      </c>
      <c r="I104" s="118"/>
      <c r="J104" s="117">
        <f>J105</f>
        <v>0</v>
      </c>
      <c r="K104" s="117">
        <f t="shared" si="15"/>
        <v>5</v>
      </c>
      <c r="L104" s="117">
        <f t="shared" si="15"/>
        <v>5</v>
      </c>
    </row>
    <row r="105" spans="1:12" ht="38.25" customHeight="1" x14ac:dyDescent="0.2">
      <c r="A105" s="106" t="s">
        <v>156</v>
      </c>
      <c r="B105" s="118" t="s">
        <v>92</v>
      </c>
      <c r="C105" s="118" t="s">
        <v>8</v>
      </c>
      <c r="D105" s="118" t="s">
        <v>94</v>
      </c>
      <c r="E105" s="107" t="s">
        <v>117</v>
      </c>
      <c r="F105" s="118" t="s">
        <v>84</v>
      </c>
      <c r="G105" s="118" t="s">
        <v>114</v>
      </c>
      <c r="H105" s="118" t="s">
        <v>63</v>
      </c>
      <c r="I105" s="118" t="s">
        <v>157</v>
      </c>
      <c r="J105" s="117">
        <v>0</v>
      </c>
      <c r="K105" s="117">
        <v>5</v>
      </c>
      <c r="L105" s="117">
        <v>5</v>
      </c>
    </row>
    <row r="106" spans="1:12" ht="38.25" customHeight="1" x14ac:dyDescent="0.2">
      <c r="A106" s="106" t="s">
        <v>232</v>
      </c>
      <c r="B106" s="119" t="s">
        <v>92</v>
      </c>
      <c r="C106" s="116" t="s">
        <v>8</v>
      </c>
      <c r="D106" s="119" t="s">
        <v>94</v>
      </c>
      <c r="E106" s="113" t="s">
        <v>230</v>
      </c>
      <c r="F106" s="118"/>
      <c r="G106" s="118"/>
      <c r="H106" s="118"/>
      <c r="I106" s="118"/>
      <c r="J106" s="129">
        <f>J107</f>
        <v>1</v>
      </c>
      <c r="K106" s="129"/>
      <c r="L106" s="129"/>
    </row>
    <row r="107" spans="1:12" ht="38.25" customHeight="1" x14ac:dyDescent="0.2">
      <c r="A107" s="111" t="s">
        <v>81</v>
      </c>
      <c r="B107" s="119" t="s">
        <v>92</v>
      </c>
      <c r="C107" s="116" t="s">
        <v>8</v>
      </c>
      <c r="D107" s="119" t="s">
        <v>94</v>
      </c>
      <c r="E107" s="113" t="s">
        <v>230</v>
      </c>
      <c r="F107" s="118" t="s">
        <v>82</v>
      </c>
      <c r="G107" s="118"/>
      <c r="H107" s="118"/>
      <c r="I107" s="118"/>
      <c r="J107" s="129">
        <f>J108</f>
        <v>1</v>
      </c>
      <c r="K107" s="129"/>
      <c r="L107" s="129"/>
    </row>
    <row r="108" spans="1:12" ht="38.25" customHeight="1" x14ac:dyDescent="0.2">
      <c r="A108" s="111" t="s">
        <v>106</v>
      </c>
      <c r="B108" s="119" t="s">
        <v>92</v>
      </c>
      <c r="C108" s="116" t="s">
        <v>8</v>
      </c>
      <c r="D108" s="119" t="s">
        <v>94</v>
      </c>
      <c r="E108" s="113" t="s">
        <v>230</v>
      </c>
      <c r="F108" s="118" t="s">
        <v>84</v>
      </c>
      <c r="G108" s="118"/>
      <c r="H108" s="118"/>
      <c r="I108" s="118"/>
      <c r="J108" s="129">
        <f>J109</f>
        <v>1</v>
      </c>
      <c r="K108" s="129"/>
      <c r="L108" s="129"/>
    </row>
    <row r="109" spans="1:12" ht="38.25" customHeight="1" x14ac:dyDescent="0.2">
      <c r="A109" s="106" t="s">
        <v>60</v>
      </c>
      <c r="B109" s="119" t="s">
        <v>92</v>
      </c>
      <c r="C109" s="116" t="s">
        <v>8</v>
      </c>
      <c r="D109" s="119" t="s">
        <v>94</v>
      </c>
      <c r="E109" s="113" t="s">
        <v>230</v>
      </c>
      <c r="F109" s="118" t="s">
        <v>84</v>
      </c>
      <c r="G109" s="118" t="s">
        <v>61</v>
      </c>
      <c r="H109" s="118"/>
      <c r="I109" s="118"/>
      <c r="J109" s="129">
        <f>J110</f>
        <v>1</v>
      </c>
      <c r="K109" s="129"/>
      <c r="L109" s="129"/>
    </row>
    <row r="110" spans="1:12" ht="38.25" customHeight="1" x14ac:dyDescent="0.2">
      <c r="A110" s="106" t="s">
        <v>224</v>
      </c>
      <c r="B110" s="119" t="s">
        <v>92</v>
      </c>
      <c r="C110" s="116" t="s">
        <v>8</v>
      </c>
      <c r="D110" s="119" t="s">
        <v>94</v>
      </c>
      <c r="E110" s="113" t="s">
        <v>230</v>
      </c>
      <c r="F110" s="118" t="s">
        <v>84</v>
      </c>
      <c r="G110" s="118" t="s">
        <v>61</v>
      </c>
      <c r="H110" s="118" t="s">
        <v>138</v>
      </c>
      <c r="I110" s="118"/>
      <c r="J110" s="129">
        <f>J111</f>
        <v>1</v>
      </c>
      <c r="K110" s="129"/>
      <c r="L110" s="129"/>
    </row>
    <row r="111" spans="1:12" ht="38.25" customHeight="1" x14ac:dyDescent="0.2">
      <c r="A111" s="106" t="s">
        <v>156</v>
      </c>
      <c r="B111" s="119" t="s">
        <v>92</v>
      </c>
      <c r="C111" s="116" t="s">
        <v>8</v>
      </c>
      <c r="D111" s="119" t="s">
        <v>94</v>
      </c>
      <c r="E111" s="113" t="s">
        <v>230</v>
      </c>
      <c r="F111" s="118" t="s">
        <v>84</v>
      </c>
      <c r="G111" s="118" t="s">
        <v>61</v>
      </c>
      <c r="H111" s="118" t="s">
        <v>138</v>
      </c>
      <c r="I111" s="118" t="s">
        <v>157</v>
      </c>
      <c r="J111" s="129">
        <v>1</v>
      </c>
      <c r="K111" s="129"/>
      <c r="L111" s="129"/>
    </row>
    <row r="112" spans="1:12" ht="38.25" customHeight="1" x14ac:dyDescent="0.2">
      <c r="A112" s="106" t="s">
        <v>140</v>
      </c>
      <c r="B112" s="119" t="s">
        <v>92</v>
      </c>
      <c r="C112" s="116" t="s">
        <v>8</v>
      </c>
      <c r="D112" s="119" t="s">
        <v>94</v>
      </c>
      <c r="E112" s="113">
        <v>41240</v>
      </c>
      <c r="F112" s="118"/>
      <c r="G112" s="118"/>
      <c r="H112" s="118"/>
      <c r="I112" s="118"/>
      <c r="J112" s="117">
        <f>J113</f>
        <v>3</v>
      </c>
      <c r="K112" s="117">
        <f t="shared" ref="K112:L116" si="16">K113</f>
        <v>3</v>
      </c>
      <c r="L112" s="117">
        <f t="shared" si="16"/>
        <v>3</v>
      </c>
    </row>
    <row r="113" spans="1:12" ht="38.25" customHeight="1" x14ac:dyDescent="0.2">
      <c r="A113" s="111" t="s">
        <v>141</v>
      </c>
      <c r="B113" s="119" t="s">
        <v>92</v>
      </c>
      <c r="C113" s="116" t="s">
        <v>8</v>
      </c>
      <c r="D113" s="119" t="s">
        <v>94</v>
      </c>
      <c r="E113" s="113">
        <v>41240</v>
      </c>
      <c r="F113" s="118" t="s">
        <v>143</v>
      </c>
      <c r="G113" s="118"/>
      <c r="H113" s="118"/>
      <c r="I113" s="118"/>
      <c r="J113" s="117">
        <f>J114</f>
        <v>3</v>
      </c>
      <c r="K113" s="117">
        <f t="shared" si="16"/>
        <v>3</v>
      </c>
      <c r="L113" s="117">
        <f t="shared" si="16"/>
        <v>3</v>
      </c>
    </row>
    <row r="114" spans="1:12" ht="38.25" customHeight="1" x14ac:dyDescent="0.2">
      <c r="A114" s="106" t="s">
        <v>144</v>
      </c>
      <c r="B114" s="119" t="s">
        <v>92</v>
      </c>
      <c r="C114" s="116" t="s">
        <v>8</v>
      </c>
      <c r="D114" s="119" t="s">
        <v>94</v>
      </c>
      <c r="E114" s="113">
        <v>41240</v>
      </c>
      <c r="F114" s="118" t="s">
        <v>145</v>
      </c>
      <c r="G114" s="118"/>
      <c r="H114" s="118"/>
      <c r="I114" s="118"/>
      <c r="J114" s="117">
        <f>J115</f>
        <v>3</v>
      </c>
      <c r="K114" s="117">
        <f t="shared" si="16"/>
        <v>3</v>
      </c>
      <c r="L114" s="117">
        <f t="shared" si="16"/>
        <v>3</v>
      </c>
    </row>
    <row r="115" spans="1:12" ht="38.25" customHeight="1" x14ac:dyDescent="0.2">
      <c r="A115" s="106" t="s">
        <v>137</v>
      </c>
      <c r="B115" s="119" t="s">
        <v>92</v>
      </c>
      <c r="C115" s="116" t="s">
        <v>8</v>
      </c>
      <c r="D115" s="119" t="s">
        <v>94</v>
      </c>
      <c r="E115" s="113">
        <v>41240</v>
      </c>
      <c r="F115" s="118" t="s">
        <v>145</v>
      </c>
      <c r="G115" s="118" t="s">
        <v>138</v>
      </c>
      <c r="H115" s="118"/>
      <c r="I115" s="118"/>
      <c r="J115" s="117">
        <f>J116</f>
        <v>3</v>
      </c>
      <c r="K115" s="117">
        <f t="shared" si="16"/>
        <v>3</v>
      </c>
      <c r="L115" s="117">
        <f t="shared" si="16"/>
        <v>3</v>
      </c>
    </row>
    <row r="116" spans="1:12" ht="38.25" customHeight="1" x14ac:dyDescent="0.2">
      <c r="A116" s="114" t="s">
        <v>139</v>
      </c>
      <c r="B116" s="119" t="s">
        <v>92</v>
      </c>
      <c r="C116" s="116" t="s">
        <v>8</v>
      </c>
      <c r="D116" s="119" t="s">
        <v>94</v>
      </c>
      <c r="E116" s="113">
        <v>41240</v>
      </c>
      <c r="F116" s="118" t="s">
        <v>145</v>
      </c>
      <c r="G116" s="118" t="s">
        <v>138</v>
      </c>
      <c r="H116" s="118" t="s">
        <v>61</v>
      </c>
      <c r="I116" s="118"/>
      <c r="J116" s="117">
        <f>J117</f>
        <v>3</v>
      </c>
      <c r="K116" s="117">
        <f t="shared" si="16"/>
        <v>3</v>
      </c>
      <c r="L116" s="117">
        <f t="shared" si="16"/>
        <v>3</v>
      </c>
    </row>
    <row r="117" spans="1:12" ht="38.25" customHeight="1" x14ac:dyDescent="0.2">
      <c r="A117" s="106" t="s">
        <v>156</v>
      </c>
      <c r="B117" s="119" t="s">
        <v>92</v>
      </c>
      <c r="C117" s="116" t="s">
        <v>8</v>
      </c>
      <c r="D117" s="119" t="s">
        <v>94</v>
      </c>
      <c r="E117" s="113">
        <v>41240</v>
      </c>
      <c r="F117" s="118" t="s">
        <v>145</v>
      </c>
      <c r="G117" s="118" t="s">
        <v>138</v>
      </c>
      <c r="H117" s="118" t="s">
        <v>61</v>
      </c>
      <c r="I117" s="118">
        <v>923</v>
      </c>
      <c r="J117" s="117">
        <v>3</v>
      </c>
      <c r="K117" s="117">
        <v>3</v>
      </c>
      <c r="L117" s="117">
        <v>3</v>
      </c>
    </row>
    <row r="118" spans="1:12" ht="38.25" customHeight="1" x14ac:dyDescent="0.2">
      <c r="A118" s="106" t="s">
        <v>225</v>
      </c>
      <c r="B118" s="119" t="s">
        <v>92</v>
      </c>
      <c r="C118" s="116" t="s">
        <v>8</v>
      </c>
      <c r="D118" s="119" t="s">
        <v>94</v>
      </c>
      <c r="E118" s="113" t="s">
        <v>223</v>
      </c>
      <c r="F118" s="118"/>
      <c r="G118" s="118"/>
      <c r="H118" s="118"/>
      <c r="I118" s="118"/>
      <c r="J118" s="117">
        <f>J119</f>
        <v>0</v>
      </c>
      <c r="K118" s="117"/>
      <c r="L118" s="117"/>
    </row>
    <row r="119" spans="1:12" ht="38.25" customHeight="1" x14ac:dyDescent="0.2">
      <c r="A119" s="111" t="s">
        <v>81</v>
      </c>
      <c r="B119" s="119" t="s">
        <v>92</v>
      </c>
      <c r="C119" s="116" t="s">
        <v>8</v>
      </c>
      <c r="D119" s="119" t="s">
        <v>94</v>
      </c>
      <c r="E119" s="113" t="s">
        <v>223</v>
      </c>
      <c r="F119" s="118" t="s">
        <v>82</v>
      </c>
      <c r="G119" s="118"/>
      <c r="H119" s="118"/>
      <c r="I119" s="118"/>
      <c r="J119" s="117">
        <f>J120</f>
        <v>0</v>
      </c>
      <c r="K119" s="117"/>
      <c r="L119" s="117"/>
    </row>
    <row r="120" spans="1:12" ht="38.25" customHeight="1" x14ac:dyDescent="0.2">
      <c r="A120" s="111" t="s">
        <v>106</v>
      </c>
      <c r="B120" s="119" t="s">
        <v>92</v>
      </c>
      <c r="C120" s="116" t="s">
        <v>8</v>
      </c>
      <c r="D120" s="119" t="s">
        <v>94</v>
      </c>
      <c r="E120" s="113" t="s">
        <v>223</v>
      </c>
      <c r="F120" s="118" t="s">
        <v>84</v>
      </c>
      <c r="G120" s="118"/>
      <c r="H120" s="118"/>
      <c r="I120" s="118"/>
      <c r="J120" s="117">
        <f>J121</f>
        <v>0</v>
      </c>
      <c r="K120" s="117"/>
      <c r="L120" s="117"/>
    </row>
    <row r="121" spans="1:12" ht="38.25" customHeight="1" x14ac:dyDescent="0.2">
      <c r="A121" s="106" t="s">
        <v>60</v>
      </c>
      <c r="B121" s="119" t="s">
        <v>92</v>
      </c>
      <c r="C121" s="116" t="s">
        <v>8</v>
      </c>
      <c r="D121" s="119" t="s">
        <v>94</v>
      </c>
      <c r="E121" s="113" t="s">
        <v>223</v>
      </c>
      <c r="F121" s="118" t="s">
        <v>84</v>
      </c>
      <c r="G121" s="118" t="s">
        <v>61</v>
      </c>
      <c r="H121" s="118"/>
      <c r="I121" s="118"/>
      <c r="J121" s="117">
        <f>J122</f>
        <v>0</v>
      </c>
      <c r="K121" s="117"/>
      <c r="L121" s="117"/>
    </row>
    <row r="122" spans="1:12" ht="38.25" customHeight="1" x14ac:dyDescent="0.2">
      <c r="A122" s="106" t="s">
        <v>224</v>
      </c>
      <c r="B122" s="119" t="s">
        <v>92</v>
      </c>
      <c r="C122" s="116" t="s">
        <v>8</v>
      </c>
      <c r="D122" s="119" t="s">
        <v>94</v>
      </c>
      <c r="E122" s="113" t="s">
        <v>223</v>
      </c>
      <c r="F122" s="118" t="s">
        <v>84</v>
      </c>
      <c r="G122" s="118" t="s">
        <v>61</v>
      </c>
      <c r="H122" s="118" t="s">
        <v>138</v>
      </c>
      <c r="I122" s="118"/>
      <c r="J122" s="117">
        <f>J123</f>
        <v>0</v>
      </c>
      <c r="K122" s="117"/>
      <c r="L122" s="117"/>
    </row>
    <row r="123" spans="1:12" ht="38.25" customHeight="1" x14ac:dyDescent="0.2">
      <c r="A123" s="106" t="s">
        <v>156</v>
      </c>
      <c r="B123" s="119" t="s">
        <v>92</v>
      </c>
      <c r="C123" s="116" t="s">
        <v>8</v>
      </c>
      <c r="D123" s="119" t="s">
        <v>94</v>
      </c>
      <c r="E123" s="113" t="s">
        <v>223</v>
      </c>
      <c r="F123" s="118" t="s">
        <v>84</v>
      </c>
      <c r="G123" s="118" t="s">
        <v>61</v>
      </c>
      <c r="H123" s="118" t="s">
        <v>138</v>
      </c>
      <c r="I123" s="118" t="s">
        <v>157</v>
      </c>
      <c r="J123" s="117">
        <v>0</v>
      </c>
      <c r="K123" s="117"/>
      <c r="L123" s="117"/>
    </row>
    <row r="124" spans="1:12" ht="38.25" customHeight="1" x14ac:dyDescent="0.2">
      <c r="A124" s="107" t="s">
        <v>127</v>
      </c>
      <c r="B124" s="119" t="s">
        <v>92</v>
      </c>
      <c r="C124" s="116" t="s">
        <v>8</v>
      </c>
      <c r="D124" s="119" t="s">
        <v>94</v>
      </c>
      <c r="E124" s="113" t="s">
        <v>128</v>
      </c>
      <c r="F124" s="118"/>
      <c r="G124" s="118"/>
      <c r="H124" s="118"/>
      <c r="I124" s="118"/>
      <c r="J124" s="117">
        <f>J125</f>
        <v>0</v>
      </c>
      <c r="K124" s="117">
        <f t="shared" ref="K124:L128" si="17">K125</f>
        <v>2</v>
      </c>
      <c r="L124" s="117">
        <f t="shared" si="17"/>
        <v>2</v>
      </c>
    </row>
    <row r="125" spans="1:12" ht="38.25" customHeight="1" x14ac:dyDescent="0.2">
      <c r="A125" s="111" t="s">
        <v>81</v>
      </c>
      <c r="B125" s="119" t="s">
        <v>92</v>
      </c>
      <c r="C125" s="116" t="s">
        <v>8</v>
      </c>
      <c r="D125" s="119" t="s">
        <v>94</v>
      </c>
      <c r="E125" s="113" t="s">
        <v>128</v>
      </c>
      <c r="F125" s="118" t="s">
        <v>82</v>
      </c>
      <c r="G125" s="118"/>
      <c r="H125" s="118"/>
      <c r="I125" s="118"/>
      <c r="J125" s="117">
        <f>J126</f>
        <v>0</v>
      </c>
      <c r="K125" s="117">
        <f t="shared" si="17"/>
        <v>2</v>
      </c>
      <c r="L125" s="117">
        <f t="shared" si="17"/>
        <v>2</v>
      </c>
    </row>
    <row r="126" spans="1:12" ht="38.25" customHeight="1" x14ac:dyDescent="0.2">
      <c r="A126" s="111" t="s">
        <v>106</v>
      </c>
      <c r="B126" s="119" t="s">
        <v>92</v>
      </c>
      <c r="C126" s="116" t="s">
        <v>8</v>
      </c>
      <c r="D126" s="119" t="s">
        <v>94</v>
      </c>
      <c r="E126" s="113" t="s">
        <v>128</v>
      </c>
      <c r="F126" s="118" t="s">
        <v>84</v>
      </c>
      <c r="G126" s="118"/>
      <c r="H126" s="118"/>
      <c r="I126" s="118"/>
      <c r="J126" s="117">
        <f>J127</f>
        <v>0</v>
      </c>
      <c r="K126" s="117">
        <f t="shared" si="17"/>
        <v>2</v>
      </c>
      <c r="L126" s="117">
        <f t="shared" si="17"/>
        <v>2</v>
      </c>
    </row>
    <row r="127" spans="1:12" ht="38.25" customHeight="1" x14ac:dyDescent="0.2">
      <c r="A127" s="113" t="s">
        <v>113</v>
      </c>
      <c r="B127" s="119" t="s">
        <v>92</v>
      </c>
      <c r="C127" s="116" t="s">
        <v>8</v>
      </c>
      <c r="D127" s="119" t="s">
        <v>94</v>
      </c>
      <c r="E127" s="113" t="s">
        <v>128</v>
      </c>
      <c r="F127" s="118" t="s">
        <v>84</v>
      </c>
      <c r="G127" s="118" t="s">
        <v>114</v>
      </c>
      <c r="H127" s="118"/>
      <c r="I127" s="118"/>
      <c r="J127" s="117">
        <f>J128</f>
        <v>0</v>
      </c>
      <c r="K127" s="117">
        <f t="shared" si="17"/>
        <v>2</v>
      </c>
      <c r="L127" s="117">
        <f t="shared" si="17"/>
        <v>2</v>
      </c>
    </row>
    <row r="128" spans="1:12" ht="38.25" customHeight="1" x14ac:dyDescent="0.2">
      <c r="A128" s="114" t="s">
        <v>118</v>
      </c>
      <c r="B128" s="119" t="s">
        <v>92</v>
      </c>
      <c r="C128" s="116" t="s">
        <v>8</v>
      </c>
      <c r="D128" s="119" t="s">
        <v>94</v>
      </c>
      <c r="E128" s="113" t="s">
        <v>128</v>
      </c>
      <c r="F128" s="118" t="s">
        <v>84</v>
      </c>
      <c r="G128" s="118" t="s">
        <v>114</v>
      </c>
      <c r="H128" s="118" t="s">
        <v>102</v>
      </c>
      <c r="I128" s="118"/>
      <c r="J128" s="117">
        <f>J129</f>
        <v>0</v>
      </c>
      <c r="K128" s="117">
        <f t="shared" si="17"/>
        <v>2</v>
      </c>
      <c r="L128" s="117">
        <f t="shared" si="17"/>
        <v>2</v>
      </c>
    </row>
    <row r="129" spans="1:12" ht="38.25" customHeight="1" x14ac:dyDescent="0.2">
      <c r="A129" s="106" t="s">
        <v>156</v>
      </c>
      <c r="B129" s="119" t="s">
        <v>92</v>
      </c>
      <c r="C129" s="116" t="s">
        <v>8</v>
      </c>
      <c r="D129" s="119" t="s">
        <v>94</v>
      </c>
      <c r="E129" s="113" t="s">
        <v>128</v>
      </c>
      <c r="F129" s="118" t="s">
        <v>84</v>
      </c>
      <c r="G129" s="118" t="s">
        <v>114</v>
      </c>
      <c r="H129" s="118" t="s">
        <v>102</v>
      </c>
      <c r="I129" s="118">
        <v>923</v>
      </c>
      <c r="J129" s="117">
        <v>0</v>
      </c>
      <c r="K129" s="117">
        <v>2</v>
      </c>
      <c r="L129" s="117">
        <v>2</v>
      </c>
    </row>
    <row r="130" spans="1:12" ht="38.25" customHeight="1" x14ac:dyDescent="0.2">
      <c r="A130" s="111" t="s">
        <v>158</v>
      </c>
      <c r="B130" s="119" t="s">
        <v>92</v>
      </c>
      <c r="C130" s="116" t="s">
        <v>8</v>
      </c>
      <c r="D130" s="119" t="s">
        <v>94</v>
      </c>
      <c r="E130" s="107" t="s">
        <v>104</v>
      </c>
      <c r="F130" s="118"/>
      <c r="G130" s="118"/>
      <c r="H130" s="118"/>
      <c r="I130" s="118"/>
      <c r="J130" s="117">
        <f>J131+J136</f>
        <v>132.1</v>
      </c>
      <c r="K130" s="117">
        <f>K131+K136</f>
        <v>145.69999999999999</v>
      </c>
      <c r="L130" s="117">
        <f>L131+L136</f>
        <v>159.80000000000001</v>
      </c>
    </row>
    <row r="131" spans="1:12" ht="38.25" customHeight="1" x14ac:dyDescent="0.2">
      <c r="A131" s="111" t="s">
        <v>105</v>
      </c>
      <c r="B131" s="119" t="s">
        <v>92</v>
      </c>
      <c r="C131" s="116" t="s">
        <v>8</v>
      </c>
      <c r="D131" s="119" t="s">
        <v>94</v>
      </c>
      <c r="E131" s="107" t="s">
        <v>104</v>
      </c>
      <c r="F131" s="118" t="s">
        <v>69</v>
      </c>
      <c r="G131" s="118"/>
      <c r="H131" s="118"/>
      <c r="I131" s="118"/>
      <c r="J131" s="117">
        <f>J132</f>
        <v>120.5</v>
      </c>
      <c r="K131" s="117">
        <f t="shared" ref="K131:L134" si="18">K132</f>
        <v>120.3</v>
      </c>
      <c r="L131" s="117">
        <f t="shared" si="18"/>
        <v>120.3</v>
      </c>
    </row>
    <row r="132" spans="1:12" ht="38.25" customHeight="1" x14ac:dyDescent="0.2">
      <c r="A132" s="110" t="s">
        <v>70</v>
      </c>
      <c r="B132" s="119" t="s">
        <v>92</v>
      </c>
      <c r="C132" s="116" t="s">
        <v>8</v>
      </c>
      <c r="D132" s="119" t="s">
        <v>94</v>
      </c>
      <c r="E132" s="107" t="s">
        <v>104</v>
      </c>
      <c r="F132" s="118" t="s">
        <v>71</v>
      </c>
      <c r="G132" s="118"/>
      <c r="H132" s="118"/>
      <c r="I132" s="118"/>
      <c r="J132" s="117">
        <f>J133</f>
        <v>120.5</v>
      </c>
      <c r="K132" s="117">
        <f t="shared" si="18"/>
        <v>120.3</v>
      </c>
      <c r="L132" s="117">
        <f t="shared" si="18"/>
        <v>120.3</v>
      </c>
    </row>
    <row r="133" spans="1:12" ht="38.25" customHeight="1" x14ac:dyDescent="0.2">
      <c r="A133" s="111" t="s">
        <v>100</v>
      </c>
      <c r="B133" s="119" t="s">
        <v>92</v>
      </c>
      <c r="C133" s="116" t="s">
        <v>8</v>
      </c>
      <c r="D133" s="119" t="s">
        <v>94</v>
      </c>
      <c r="E133" s="107" t="s">
        <v>104</v>
      </c>
      <c r="F133" s="118" t="s">
        <v>71</v>
      </c>
      <c r="G133" s="118" t="s">
        <v>63</v>
      </c>
      <c r="H133" s="118"/>
      <c r="I133" s="118"/>
      <c r="J133" s="117">
        <f>J134</f>
        <v>120.5</v>
      </c>
      <c r="K133" s="117">
        <f t="shared" si="18"/>
        <v>120.3</v>
      </c>
      <c r="L133" s="117">
        <f t="shared" si="18"/>
        <v>120.3</v>
      </c>
    </row>
    <row r="134" spans="1:12" ht="38.25" customHeight="1" x14ac:dyDescent="0.2">
      <c r="A134" s="111" t="s">
        <v>101</v>
      </c>
      <c r="B134" s="119" t="s">
        <v>92</v>
      </c>
      <c r="C134" s="116" t="s">
        <v>8</v>
      </c>
      <c r="D134" s="119" t="s">
        <v>94</v>
      </c>
      <c r="E134" s="107" t="s">
        <v>104</v>
      </c>
      <c r="F134" s="118" t="s">
        <v>71</v>
      </c>
      <c r="G134" s="118" t="s">
        <v>63</v>
      </c>
      <c r="H134" s="118" t="s">
        <v>102</v>
      </c>
      <c r="I134" s="118"/>
      <c r="J134" s="117">
        <f>J135</f>
        <v>120.5</v>
      </c>
      <c r="K134" s="117">
        <f t="shared" si="18"/>
        <v>120.3</v>
      </c>
      <c r="L134" s="117">
        <f t="shared" si="18"/>
        <v>120.3</v>
      </c>
    </row>
    <row r="135" spans="1:12" ht="38.25" customHeight="1" x14ac:dyDescent="0.2">
      <c r="A135" s="106" t="s">
        <v>156</v>
      </c>
      <c r="B135" s="119" t="s">
        <v>92</v>
      </c>
      <c r="C135" s="116" t="s">
        <v>8</v>
      </c>
      <c r="D135" s="119" t="s">
        <v>94</v>
      </c>
      <c r="E135" s="107" t="s">
        <v>104</v>
      </c>
      <c r="F135" s="118" t="s">
        <v>71</v>
      </c>
      <c r="G135" s="118" t="s">
        <v>63</v>
      </c>
      <c r="H135" s="118" t="s">
        <v>102</v>
      </c>
      <c r="I135" s="118">
        <v>923</v>
      </c>
      <c r="J135" s="117">
        <v>120.5</v>
      </c>
      <c r="K135" s="117">
        <v>120.3</v>
      </c>
      <c r="L135" s="117">
        <v>120.3</v>
      </c>
    </row>
    <row r="136" spans="1:12" ht="38.25" customHeight="1" x14ac:dyDescent="0.2">
      <c r="A136" s="111" t="s">
        <v>81</v>
      </c>
      <c r="B136" s="119" t="s">
        <v>92</v>
      </c>
      <c r="C136" s="116" t="s">
        <v>8</v>
      </c>
      <c r="D136" s="119" t="s">
        <v>94</v>
      </c>
      <c r="E136" s="107" t="s">
        <v>104</v>
      </c>
      <c r="F136" s="118" t="s">
        <v>82</v>
      </c>
      <c r="G136" s="118"/>
      <c r="H136" s="118"/>
      <c r="I136" s="118"/>
      <c r="J136" s="120">
        <f>J137</f>
        <v>11.6</v>
      </c>
      <c r="K136" s="120">
        <f t="shared" ref="K136:L139" si="19">K137</f>
        <v>25.4</v>
      </c>
      <c r="L136" s="120">
        <f t="shared" si="19"/>
        <v>39.5</v>
      </c>
    </row>
    <row r="137" spans="1:12" ht="38.25" customHeight="1" x14ac:dyDescent="0.2">
      <c r="A137" s="111" t="s">
        <v>106</v>
      </c>
      <c r="B137" s="119" t="s">
        <v>92</v>
      </c>
      <c r="C137" s="116" t="s">
        <v>8</v>
      </c>
      <c r="D137" s="119" t="s">
        <v>94</v>
      </c>
      <c r="E137" s="107" t="s">
        <v>104</v>
      </c>
      <c r="F137" s="118" t="s">
        <v>84</v>
      </c>
      <c r="G137" s="118"/>
      <c r="H137" s="118"/>
      <c r="I137" s="118"/>
      <c r="J137" s="120">
        <f>J138</f>
        <v>11.6</v>
      </c>
      <c r="K137" s="120">
        <f t="shared" si="19"/>
        <v>25.4</v>
      </c>
      <c r="L137" s="120">
        <f t="shared" si="19"/>
        <v>39.5</v>
      </c>
    </row>
    <row r="138" spans="1:12" ht="38.25" customHeight="1" x14ac:dyDescent="0.2">
      <c r="A138" s="111" t="s">
        <v>100</v>
      </c>
      <c r="B138" s="119" t="s">
        <v>92</v>
      </c>
      <c r="C138" s="116" t="s">
        <v>8</v>
      </c>
      <c r="D138" s="119" t="s">
        <v>94</v>
      </c>
      <c r="E138" s="107" t="s">
        <v>104</v>
      </c>
      <c r="F138" s="118" t="s">
        <v>84</v>
      </c>
      <c r="G138" s="118" t="s">
        <v>63</v>
      </c>
      <c r="H138" s="118"/>
      <c r="I138" s="118"/>
      <c r="J138" s="120">
        <f>J139</f>
        <v>11.6</v>
      </c>
      <c r="K138" s="120">
        <f t="shared" si="19"/>
        <v>25.4</v>
      </c>
      <c r="L138" s="120">
        <f t="shared" si="19"/>
        <v>39.5</v>
      </c>
    </row>
    <row r="139" spans="1:12" ht="38.25" customHeight="1" x14ac:dyDescent="0.2">
      <c r="A139" s="111" t="s">
        <v>101</v>
      </c>
      <c r="B139" s="119" t="s">
        <v>92</v>
      </c>
      <c r="C139" s="116" t="s">
        <v>8</v>
      </c>
      <c r="D139" s="119" t="s">
        <v>94</v>
      </c>
      <c r="E139" s="107" t="s">
        <v>104</v>
      </c>
      <c r="F139" s="118" t="s">
        <v>84</v>
      </c>
      <c r="G139" s="118" t="s">
        <v>63</v>
      </c>
      <c r="H139" s="118" t="s">
        <v>102</v>
      </c>
      <c r="I139" s="118"/>
      <c r="J139" s="120">
        <f>J140</f>
        <v>11.6</v>
      </c>
      <c r="K139" s="120">
        <f t="shared" si="19"/>
        <v>25.4</v>
      </c>
      <c r="L139" s="120">
        <f t="shared" si="19"/>
        <v>39.5</v>
      </c>
    </row>
    <row r="140" spans="1:12" ht="38.25" customHeight="1" x14ac:dyDescent="0.2">
      <c r="A140" s="106" t="s">
        <v>156</v>
      </c>
      <c r="B140" s="119" t="s">
        <v>92</v>
      </c>
      <c r="C140" s="116" t="s">
        <v>8</v>
      </c>
      <c r="D140" s="119" t="s">
        <v>94</v>
      </c>
      <c r="E140" s="107" t="s">
        <v>104</v>
      </c>
      <c r="F140" s="118" t="s">
        <v>84</v>
      </c>
      <c r="G140" s="118" t="s">
        <v>63</v>
      </c>
      <c r="H140" s="118" t="s">
        <v>102</v>
      </c>
      <c r="I140" s="118">
        <v>923</v>
      </c>
      <c r="J140" s="120">
        <v>11.6</v>
      </c>
      <c r="K140" s="120">
        <v>25.4</v>
      </c>
      <c r="L140" s="120">
        <v>39.5</v>
      </c>
    </row>
    <row r="141" spans="1:12" ht="38.25" customHeight="1" x14ac:dyDescent="0.2">
      <c r="A141" s="107" t="s">
        <v>153</v>
      </c>
      <c r="B141" s="118" t="s">
        <v>92</v>
      </c>
      <c r="C141" s="118" t="s">
        <v>8</v>
      </c>
      <c r="D141" s="118" t="s">
        <v>94</v>
      </c>
      <c r="E141" s="107" t="s">
        <v>159</v>
      </c>
      <c r="F141" s="118"/>
      <c r="G141" s="118"/>
      <c r="H141" s="118"/>
      <c r="I141" s="118"/>
      <c r="J141" s="117">
        <f t="shared" ref="J141:L143" si="20">J142</f>
        <v>0.4</v>
      </c>
      <c r="K141" s="117">
        <f t="shared" si="20"/>
        <v>0.4</v>
      </c>
      <c r="L141" s="117">
        <f t="shared" si="20"/>
        <v>0.4</v>
      </c>
    </row>
    <row r="142" spans="1:12" ht="38.25" customHeight="1" x14ac:dyDescent="0.2">
      <c r="A142" s="111" t="s">
        <v>160</v>
      </c>
      <c r="B142" s="118" t="s">
        <v>92</v>
      </c>
      <c r="C142" s="118" t="s">
        <v>8</v>
      </c>
      <c r="D142" s="118" t="s">
        <v>94</v>
      </c>
      <c r="E142" s="107" t="s">
        <v>159</v>
      </c>
      <c r="F142" s="118" t="s">
        <v>82</v>
      </c>
      <c r="G142" s="118"/>
      <c r="H142" s="118"/>
      <c r="I142" s="118"/>
      <c r="J142" s="117">
        <f t="shared" si="20"/>
        <v>0.4</v>
      </c>
      <c r="K142" s="117">
        <f t="shared" si="20"/>
        <v>0.4</v>
      </c>
      <c r="L142" s="117">
        <f t="shared" si="20"/>
        <v>0.4</v>
      </c>
    </row>
    <row r="143" spans="1:12" ht="38.25" customHeight="1" x14ac:dyDescent="0.2">
      <c r="A143" s="106" t="s">
        <v>95</v>
      </c>
      <c r="B143" s="118" t="s">
        <v>92</v>
      </c>
      <c r="C143" s="118" t="s">
        <v>8</v>
      </c>
      <c r="D143" s="118" t="s">
        <v>94</v>
      </c>
      <c r="E143" s="107" t="s">
        <v>159</v>
      </c>
      <c r="F143" s="118" t="s">
        <v>84</v>
      </c>
      <c r="G143" s="118"/>
      <c r="H143" s="118"/>
      <c r="I143" s="118"/>
      <c r="J143" s="117">
        <f t="shared" si="20"/>
        <v>0.4</v>
      </c>
      <c r="K143" s="117">
        <f t="shared" si="20"/>
        <v>0.4</v>
      </c>
      <c r="L143" s="117">
        <f t="shared" si="20"/>
        <v>0.4</v>
      </c>
    </row>
    <row r="144" spans="1:12" ht="38.25" customHeight="1" x14ac:dyDescent="0.2">
      <c r="A144" s="106" t="s">
        <v>60</v>
      </c>
      <c r="B144" s="118" t="s">
        <v>92</v>
      </c>
      <c r="C144" s="118" t="s">
        <v>8</v>
      </c>
      <c r="D144" s="118" t="s">
        <v>94</v>
      </c>
      <c r="E144" s="107" t="s">
        <v>159</v>
      </c>
      <c r="F144" s="118" t="s">
        <v>84</v>
      </c>
      <c r="G144" s="118" t="s">
        <v>61</v>
      </c>
      <c r="H144" s="118"/>
      <c r="I144" s="118"/>
      <c r="J144" s="117">
        <f t="shared" ref="J144:L145" si="21">J145</f>
        <v>0.4</v>
      </c>
      <c r="K144" s="117">
        <f t="shared" si="21"/>
        <v>0.4</v>
      </c>
      <c r="L144" s="117">
        <f t="shared" si="21"/>
        <v>0.4</v>
      </c>
    </row>
    <row r="145" spans="1:12" ht="38.25" customHeight="1" x14ac:dyDescent="0.2">
      <c r="A145" s="106" t="s">
        <v>74</v>
      </c>
      <c r="B145" s="118" t="s">
        <v>92</v>
      </c>
      <c r="C145" s="118" t="s">
        <v>8</v>
      </c>
      <c r="D145" s="118" t="s">
        <v>94</v>
      </c>
      <c r="E145" s="107" t="s">
        <v>159</v>
      </c>
      <c r="F145" s="118" t="s">
        <v>84</v>
      </c>
      <c r="G145" s="118" t="s">
        <v>61</v>
      </c>
      <c r="H145" s="118" t="s">
        <v>75</v>
      </c>
      <c r="I145" s="118"/>
      <c r="J145" s="117">
        <f t="shared" si="21"/>
        <v>0.4</v>
      </c>
      <c r="K145" s="117">
        <f t="shared" si="21"/>
        <v>0.4</v>
      </c>
      <c r="L145" s="117">
        <f t="shared" si="21"/>
        <v>0.4</v>
      </c>
    </row>
    <row r="146" spans="1:12" ht="38.25" customHeight="1" x14ac:dyDescent="0.2">
      <c r="A146" s="106" t="s">
        <v>156</v>
      </c>
      <c r="B146" s="118" t="s">
        <v>92</v>
      </c>
      <c r="C146" s="118" t="s">
        <v>8</v>
      </c>
      <c r="D146" s="118" t="s">
        <v>94</v>
      </c>
      <c r="E146" s="107" t="s">
        <v>159</v>
      </c>
      <c r="F146" s="118" t="s">
        <v>84</v>
      </c>
      <c r="G146" s="118" t="s">
        <v>61</v>
      </c>
      <c r="H146" s="118" t="s">
        <v>75</v>
      </c>
      <c r="I146" s="118">
        <v>923</v>
      </c>
      <c r="J146" s="117">
        <v>0.4</v>
      </c>
      <c r="K146" s="117">
        <v>0.4</v>
      </c>
      <c r="L146" s="117">
        <v>0.4</v>
      </c>
    </row>
  </sheetData>
  <mergeCells count="10">
    <mergeCell ref="I1:L1"/>
    <mergeCell ref="A2:L2"/>
    <mergeCell ref="I3:L3"/>
    <mergeCell ref="A4:A5"/>
    <mergeCell ref="B4:E5"/>
    <mergeCell ref="F4:F5"/>
    <mergeCell ref="G4:G5"/>
    <mergeCell ref="H4:H5"/>
    <mergeCell ref="I4:I5"/>
    <mergeCell ref="J4:L4"/>
  </mergeCells>
  <phoneticPr fontId="0" type="noConversion"/>
  <conditionalFormatting sqref="B106:B140 D106:D140">
    <cfRule type="expression" dxfId="6" priority="1" stopIfTrue="1">
      <formula>#REF!=""</formula>
    </cfRule>
    <cfRule type="expression" dxfId="5" priority="2" stopIfTrue="1">
      <formula>AND(#REF!="",#REF!&lt;&gt;"")</formula>
    </cfRule>
  </conditionalFormatting>
  <conditionalFormatting sqref="A115">
    <cfRule type="expression" dxfId="4" priority="3" stopIfTrue="1">
      <formula>#REF!=""</formula>
    </cfRule>
    <cfRule type="expression" dxfId="3" priority="4" stopIfTrue="1">
      <formula>#REF!&lt;&gt;""</formula>
    </cfRule>
    <cfRule type="expression" dxfId="2" priority="5" stopIfTrue="1">
      <formula>AND(#REF!="",#REF!&lt;&gt;"")</formula>
    </cfRule>
  </conditionalFormatting>
  <pageMargins left="0.43307089999999998" right="0.2362205" top="0.70275589999999999" bottom="1.220866" header="0.3" footer="0.3"/>
  <pageSetup paperSize="9" scale="80" orientation="portrait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6"/>
  <sheetViews>
    <sheetView tabSelected="1" view="pageBreakPreview" topLeftCell="A16" zoomScale="90" zoomScaleNormal="100" zoomScaleSheetLayoutView="90" workbookViewId="0">
      <selection activeCell="C28" sqref="C28"/>
    </sheetView>
  </sheetViews>
  <sheetFormatPr defaultRowHeight="12.75" x14ac:dyDescent="0.2"/>
  <cols>
    <col min="1" max="1" width="37.1640625" style="27" customWidth="1"/>
    <col min="2" max="2" width="70.5" style="27" customWidth="1"/>
    <col min="3" max="3" width="18.6640625" style="27" bestFit="1" customWidth="1"/>
    <col min="4" max="4" width="19.33203125" style="27" customWidth="1"/>
    <col min="5" max="5" width="18" style="27" customWidth="1"/>
    <col min="6" max="6" width="24" style="27" customWidth="1"/>
    <col min="7" max="7" width="17.33203125" style="27" customWidth="1"/>
    <col min="8" max="8" width="17.5" style="27" customWidth="1"/>
    <col min="9" max="9" width="17" style="27" bestFit="1" customWidth="1"/>
    <col min="10" max="16384" width="9.33203125" style="27"/>
  </cols>
  <sheetData>
    <row r="1" spans="1:9" ht="15.75" x14ac:dyDescent="0.25">
      <c r="B1" s="28"/>
      <c r="C1" s="144" t="s">
        <v>221</v>
      </c>
      <c r="D1" s="145"/>
      <c r="E1" s="145"/>
      <c r="F1" s="29"/>
    </row>
    <row r="2" spans="1:9" ht="15.75" x14ac:dyDescent="0.25">
      <c r="A2" s="30"/>
      <c r="B2" s="31"/>
      <c r="C2" s="145"/>
      <c r="D2" s="145"/>
      <c r="E2" s="145"/>
      <c r="F2" s="29"/>
    </row>
    <row r="3" spans="1:9" ht="15.75" customHeight="1" x14ac:dyDescent="0.2">
      <c r="B3" s="31"/>
      <c r="C3" s="145"/>
      <c r="D3" s="145"/>
      <c r="E3" s="145"/>
      <c r="F3" s="29"/>
    </row>
    <row r="4" spans="1:9" ht="15.75" x14ac:dyDescent="0.25">
      <c r="B4" s="30"/>
      <c r="C4" s="145"/>
      <c r="D4" s="145"/>
      <c r="E4" s="145"/>
      <c r="F4" s="29"/>
    </row>
    <row r="5" spans="1:9" ht="87" customHeight="1" x14ac:dyDescent="0.25">
      <c r="B5" s="30"/>
      <c r="C5" s="145"/>
      <c r="D5" s="145"/>
      <c r="E5" s="145"/>
      <c r="F5" s="29"/>
    </row>
    <row r="6" spans="1:9" ht="12.75" customHeight="1" x14ac:dyDescent="0.2">
      <c r="A6" s="32"/>
      <c r="B6" s="33"/>
      <c r="C6" s="33"/>
      <c r="D6" s="33"/>
      <c r="E6" s="33"/>
      <c r="F6" s="29"/>
    </row>
    <row r="7" spans="1:9" ht="52.5" customHeight="1" x14ac:dyDescent="0.2">
      <c r="A7" s="143" t="s">
        <v>222</v>
      </c>
      <c r="B7" s="143"/>
      <c r="C7" s="143"/>
      <c r="D7" s="143"/>
      <c r="E7" s="143"/>
      <c r="F7" s="29"/>
    </row>
    <row r="8" spans="1:9" x14ac:dyDescent="0.2">
      <c r="A8" s="34"/>
      <c r="B8" s="29"/>
      <c r="C8" s="29"/>
      <c r="D8" s="29"/>
      <c r="E8" s="29"/>
      <c r="F8" s="35"/>
    </row>
    <row r="9" spans="1:9" ht="36.75" customHeight="1" x14ac:dyDescent="0.25">
      <c r="A9" s="146" t="s">
        <v>23</v>
      </c>
      <c r="B9" s="147" t="s">
        <v>24</v>
      </c>
      <c r="C9" s="146" t="s">
        <v>25</v>
      </c>
      <c r="D9" s="146"/>
      <c r="E9" s="146"/>
      <c r="F9" s="36"/>
      <c r="H9" s="37"/>
      <c r="I9" s="38"/>
    </row>
    <row r="10" spans="1:9" ht="36" customHeight="1" x14ac:dyDescent="0.2">
      <c r="A10" s="146"/>
      <c r="B10" s="147"/>
      <c r="C10" s="39" t="s">
        <v>26</v>
      </c>
      <c r="D10" s="39" t="s">
        <v>200</v>
      </c>
      <c r="E10" s="39" t="s">
        <v>204</v>
      </c>
      <c r="F10" s="40"/>
      <c r="H10" s="38"/>
      <c r="I10" s="38"/>
    </row>
    <row r="11" spans="1:9" ht="15.75" x14ac:dyDescent="0.25">
      <c r="A11" s="41" t="s">
        <v>8</v>
      </c>
      <c r="B11" s="42" t="s">
        <v>9</v>
      </c>
      <c r="C11" s="42" t="s">
        <v>10</v>
      </c>
      <c r="D11" s="42" t="s">
        <v>11</v>
      </c>
      <c r="E11" s="43">
        <v>5</v>
      </c>
      <c r="F11" s="40"/>
      <c r="H11" s="38"/>
      <c r="I11" s="38"/>
    </row>
    <row r="12" spans="1:9" ht="31.5" x14ac:dyDescent="0.25">
      <c r="A12" s="96" t="s">
        <v>161</v>
      </c>
      <c r="B12" s="97" t="s">
        <v>162</v>
      </c>
      <c r="C12" s="98">
        <f>C13+C16</f>
        <v>0</v>
      </c>
      <c r="D12" s="98">
        <f>D13+D16</f>
        <v>-40.5</v>
      </c>
      <c r="E12" s="98">
        <f>E13+E16</f>
        <v>-54</v>
      </c>
      <c r="F12" s="44"/>
      <c r="G12" s="44"/>
      <c r="H12" s="44"/>
    </row>
    <row r="13" spans="1:9" s="45" customFormat="1" ht="31.5" x14ac:dyDescent="0.25">
      <c r="A13" s="96" t="s">
        <v>163</v>
      </c>
      <c r="B13" s="97" t="s">
        <v>164</v>
      </c>
      <c r="C13" s="98"/>
      <c r="D13" s="99"/>
      <c r="E13" s="99"/>
    </row>
    <row r="14" spans="1:9" s="45" customFormat="1" ht="47.25" x14ac:dyDescent="0.25">
      <c r="A14" s="96" t="s">
        <v>165</v>
      </c>
      <c r="B14" s="97" t="s">
        <v>166</v>
      </c>
      <c r="C14" s="98"/>
      <c r="D14" s="99"/>
      <c r="E14" s="99"/>
      <c r="F14" s="46"/>
    </row>
    <row r="15" spans="1:9" s="45" customFormat="1" ht="47.25" x14ac:dyDescent="0.25">
      <c r="A15" s="96" t="s">
        <v>167</v>
      </c>
      <c r="B15" s="97" t="s">
        <v>166</v>
      </c>
      <c r="C15" s="98"/>
      <c r="D15" s="99"/>
      <c r="E15" s="99"/>
      <c r="F15" s="46"/>
    </row>
    <row r="16" spans="1:9" s="45" customFormat="1" ht="31.5" x14ac:dyDescent="0.25">
      <c r="A16" s="96" t="s">
        <v>168</v>
      </c>
      <c r="B16" s="97" t="s">
        <v>169</v>
      </c>
      <c r="C16" s="98">
        <v>0</v>
      </c>
      <c r="D16" s="99">
        <v>-40.5</v>
      </c>
      <c r="E16" s="99">
        <v>-54</v>
      </c>
    </row>
    <row r="17" spans="1:9" s="45" customFormat="1" ht="47.25" x14ac:dyDescent="0.25">
      <c r="A17" s="96" t="s">
        <v>170</v>
      </c>
      <c r="B17" s="97" t="s">
        <v>171</v>
      </c>
      <c r="C17" s="98">
        <v>0</v>
      </c>
      <c r="D17" s="99">
        <v>-40.5</v>
      </c>
      <c r="E17" s="99">
        <v>-54</v>
      </c>
    </row>
    <row r="18" spans="1:9" s="45" customFormat="1" ht="47.25" x14ac:dyDescent="0.25">
      <c r="A18" s="96" t="s">
        <v>172</v>
      </c>
      <c r="B18" s="97" t="s">
        <v>173</v>
      </c>
      <c r="C18" s="98">
        <v>0</v>
      </c>
      <c r="D18" s="99">
        <v>-40.5</v>
      </c>
      <c r="E18" s="99">
        <v>-54</v>
      </c>
      <c r="F18" s="47"/>
    </row>
    <row r="19" spans="1:9" s="45" customFormat="1" ht="47.25" x14ac:dyDescent="0.25">
      <c r="A19" s="96" t="s">
        <v>174</v>
      </c>
      <c r="B19" s="97" t="s">
        <v>175</v>
      </c>
      <c r="C19" s="98">
        <v>0</v>
      </c>
      <c r="D19" s="99">
        <v>-40.5</v>
      </c>
      <c r="E19" s="99">
        <v>-54</v>
      </c>
      <c r="F19" s="46"/>
    </row>
    <row r="20" spans="1:9" s="45" customFormat="1" ht="31.5" x14ac:dyDescent="0.25">
      <c r="A20" s="96" t="s">
        <v>176</v>
      </c>
      <c r="B20" s="97" t="s">
        <v>177</v>
      </c>
      <c r="C20" s="98">
        <f>C25+C21</f>
        <v>0</v>
      </c>
      <c r="D20" s="98">
        <f>D25+D21</f>
        <v>0</v>
      </c>
      <c r="E20" s="98">
        <f>E25+E21</f>
        <v>0</v>
      </c>
      <c r="F20" s="47"/>
    </row>
    <row r="21" spans="1:9" s="45" customFormat="1" ht="15.75" x14ac:dyDescent="0.25">
      <c r="A21" s="96" t="s">
        <v>178</v>
      </c>
      <c r="B21" s="97" t="s">
        <v>179</v>
      </c>
      <c r="C21" s="98">
        <v>-2425.6999999999998</v>
      </c>
      <c r="D21" s="99">
        <v>-1388.8</v>
      </c>
      <c r="E21" s="99">
        <v>-1428</v>
      </c>
      <c r="F21" s="47"/>
    </row>
    <row r="22" spans="1:9" s="45" customFormat="1" ht="15.75" x14ac:dyDescent="0.25">
      <c r="A22" s="96" t="s">
        <v>180</v>
      </c>
      <c r="B22" s="97" t="s">
        <v>179</v>
      </c>
      <c r="C22" s="98">
        <v>-2425.6999999999998</v>
      </c>
      <c r="D22" s="99">
        <v>-1388.8</v>
      </c>
      <c r="E22" s="99">
        <v>-1428</v>
      </c>
      <c r="F22" s="48"/>
      <c r="G22" s="49"/>
    </row>
    <row r="23" spans="1:9" ht="15.75" x14ac:dyDescent="0.25">
      <c r="A23" s="96" t="s">
        <v>181</v>
      </c>
      <c r="B23" s="97" t="s">
        <v>182</v>
      </c>
      <c r="C23" s="98">
        <v>-2425.6999999999998</v>
      </c>
      <c r="D23" s="99">
        <v>-1388.8</v>
      </c>
      <c r="E23" s="99">
        <v>-1428</v>
      </c>
      <c r="F23" s="142"/>
      <c r="G23" s="142"/>
      <c r="H23" s="50"/>
      <c r="I23" s="51"/>
    </row>
    <row r="24" spans="1:9" ht="31.5" x14ac:dyDescent="0.25">
      <c r="A24" s="96" t="s">
        <v>183</v>
      </c>
      <c r="B24" s="97" t="s">
        <v>184</v>
      </c>
      <c r="C24" s="98">
        <v>-2425.6999999999998</v>
      </c>
      <c r="D24" s="99">
        <v>-1388.8</v>
      </c>
      <c r="E24" s="99">
        <v>-1428</v>
      </c>
      <c r="F24" s="52"/>
      <c r="G24" s="52"/>
      <c r="H24" s="50"/>
      <c r="I24" s="51"/>
    </row>
    <row r="25" spans="1:9" ht="15.75" x14ac:dyDescent="0.25">
      <c r="A25" s="96" t="s">
        <v>185</v>
      </c>
      <c r="B25" s="97" t="s">
        <v>186</v>
      </c>
      <c r="C25" s="98">
        <v>2425.6999999999998</v>
      </c>
      <c r="D25" s="99">
        <v>1388.8</v>
      </c>
      <c r="E25" s="99">
        <v>1428</v>
      </c>
      <c r="F25" s="52"/>
      <c r="G25" s="52"/>
      <c r="H25" s="50"/>
      <c r="I25" s="51"/>
    </row>
    <row r="26" spans="1:9" ht="15.75" x14ac:dyDescent="0.25">
      <c r="A26" s="96" t="s">
        <v>187</v>
      </c>
      <c r="B26" s="97" t="s">
        <v>188</v>
      </c>
      <c r="C26" s="98">
        <v>2425.6999999999998</v>
      </c>
      <c r="D26" s="99">
        <v>1388.8</v>
      </c>
      <c r="E26" s="99">
        <v>1428</v>
      </c>
      <c r="F26" s="52"/>
      <c r="G26" s="52"/>
      <c r="H26" s="50"/>
      <c r="I26" s="51"/>
    </row>
    <row r="27" spans="1:9" ht="31.5" x14ac:dyDescent="0.25">
      <c r="A27" s="96" t="s">
        <v>189</v>
      </c>
      <c r="B27" s="97" t="s">
        <v>190</v>
      </c>
      <c r="C27" s="98">
        <v>2425.6999999999998</v>
      </c>
      <c r="D27" s="99">
        <v>1388.8</v>
      </c>
      <c r="E27" s="99">
        <v>1428</v>
      </c>
      <c r="F27" s="52"/>
      <c r="G27" s="52"/>
      <c r="H27" s="50"/>
      <c r="I27" s="51"/>
    </row>
    <row r="28" spans="1:9" ht="31.5" x14ac:dyDescent="0.25">
      <c r="A28" s="96" t="s">
        <v>191</v>
      </c>
      <c r="B28" s="97" t="s">
        <v>192</v>
      </c>
      <c r="C28" s="98">
        <v>2425.6999999999998</v>
      </c>
      <c r="D28" s="99">
        <v>1388.8</v>
      </c>
      <c r="E28" s="99">
        <v>1428</v>
      </c>
      <c r="F28" s="52"/>
      <c r="G28" s="52"/>
      <c r="H28" s="50"/>
      <c r="I28" s="51"/>
    </row>
    <row r="29" spans="1:9" ht="31.5" x14ac:dyDescent="0.25">
      <c r="A29" s="100" t="s">
        <v>193</v>
      </c>
      <c r="B29" s="101" t="s">
        <v>194</v>
      </c>
      <c r="C29" s="102">
        <v>0</v>
      </c>
      <c r="D29" s="103">
        <v>0</v>
      </c>
      <c r="E29" s="103">
        <v>0</v>
      </c>
      <c r="F29" s="52"/>
      <c r="G29" s="52"/>
      <c r="H29" s="50"/>
      <c r="I29" s="51"/>
    </row>
    <row r="30" spans="1:9" ht="31.5" x14ac:dyDescent="0.25">
      <c r="A30" s="100" t="s">
        <v>195</v>
      </c>
      <c r="B30" s="101" t="s">
        <v>196</v>
      </c>
      <c r="C30" s="102">
        <v>0</v>
      </c>
      <c r="D30" s="103">
        <v>0</v>
      </c>
      <c r="E30" s="103">
        <v>0</v>
      </c>
    </row>
    <row r="31" spans="1:9" ht="63" x14ac:dyDescent="0.25">
      <c r="A31" s="100" t="s">
        <v>197</v>
      </c>
      <c r="B31" s="101" t="s">
        <v>198</v>
      </c>
      <c r="C31" s="102">
        <v>0</v>
      </c>
      <c r="D31" s="103">
        <v>0</v>
      </c>
      <c r="E31" s="103">
        <v>0</v>
      </c>
      <c r="F31" s="54"/>
    </row>
    <row r="32" spans="1:9" ht="31.5" x14ac:dyDescent="0.25">
      <c r="A32" s="104" t="s">
        <v>161</v>
      </c>
      <c r="B32" s="97" t="s">
        <v>199</v>
      </c>
      <c r="C32" s="105">
        <v>0</v>
      </c>
      <c r="D32" s="105">
        <v>0</v>
      </c>
      <c r="E32" s="105">
        <v>0</v>
      </c>
    </row>
    <row r="33" spans="2:5" x14ac:dyDescent="0.2">
      <c r="C33" s="53"/>
      <c r="D33" s="53"/>
      <c r="E33" s="53"/>
    </row>
    <row r="34" spans="2:5" x14ac:dyDescent="0.2">
      <c r="C34" s="53"/>
      <c r="D34" s="53"/>
      <c r="E34" s="53"/>
    </row>
    <row r="35" spans="2:5" x14ac:dyDescent="0.2">
      <c r="C35" s="53"/>
      <c r="D35" s="53"/>
      <c r="E35" s="53"/>
    </row>
    <row r="36" spans="2:5" x14ac:dyDescent="0.2">
      <c r="C36" s="53"/>
    </row>
    <row r="37" spans="2:5" x14ac:dyDescent="0.2">
      <c r="C37" s="53"/>
    </row>
    <row r="40" spans="2:5" x14ac:dyDescent="0.2">
      <c r="C40" s="53"/>
    </row>
    <row r="41" spans="2:5" x14ac:dyDescent="0.2">
      <c r="C41" s="53"/>
      <c r="D41" s="55"/>
    </row>
    <row r="42" spans="2:5" x14ac:dyDescent="0.2">
      <c r="B42" s="53"/>
      <c r="C42" s="53"/>
      <c r="D42" s="56"/>
    </row>
    <row r="43" spans="2:5" x14ac:dyDescent="0.2">
      <c r="C43" s="53"/>
      <c r="D43" s="55"/>
    </row>
    <row r="44" spans="2:5" x14ac:dyDescent="0.2">
      <c r="C44" s="53"/>
    </row>
    <row r="45" spans="2:5" x14ac:dyDescent="0.2">
      <c r="D45" s="53"/>
    </row>
    <row r="46" spans="2:5" x14ac:dyDescent="0.2">
      <c r="D46" s="53"/>
    </row>
    <row r="47" spans="2:5" x14ac:dyDescent="0.2">
      <c r="B47" s="54"/>
      <c r="D47" s="53"/>
    </row>
    <row r="48" spans="2:5" x14ac:dyDescent="0.2">
      <c r="C48" s="57"/>
      <c r="D48" s="58"/>
    </row>
    <row r="49" spans="3:4" x14ac:dyDescent="0.2">
      <c r="D49" s="53"/>
    </row>
    <row r="50" spans="3:4" x14ac:dyDescent="0.2">
      <c r="D50" s="53"/>
    </row>
    <row r="51" spans="3:4" x14ac:dyDescent="0.2">
      <c r="D51" s="53"/>
    </row>
    <row r="52" spans="3:4" x14ac:dyDescent="0.2">
      <c r="D52" s="53"/>
    </row>
    <row r="53" spans="3:4" x14ac:dyDescent="0.2">
      <c r="D53" s="53"/>
    </row>
    <row r="55" spans="3:4" x14ac:dyDescent="0.2">
      <c r="C55" s="53"/>
    </row>
    <row r="56" spans="3:4" x14ac:dyDescent="0.2">
      <c r="C56" s="53"/>
    </row>
  </sheetData>
  <mergeCells count="6">
    <mergeCell ref="F23:G23"/>
    <mergeCell ref="A7:E7"/>
    <mergeCell ref="C1:E5"/>
    <mergeCell ref="A9:A10"/>
    <mergeCell ref="B9:B10"/>
    <mergeCell ref="C9:E9"/>
  </mergeCells>
  <phoneticPr fontId="0" type="noConversion"/>
  <conditionalFormatting sqref="A8">
    <cfRule type="expression" dxfId="1" priority="1" stopIfTrue="1">
      <formula>$F8&lt;&gt;""</formula>
    </cfRule>
  </conditionalFormatting>
  <conditionalFormatting sqref="A2 B1:C1 B2:B5">
    <cfRule type="expression" dxfId="0" priority="2" stopIfTrue="1">
      <formula>$G1&lt;&gt;""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63" fitToHeight="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'Приложение 5'!Заголовки_для_печати</vt:lpstr>
      <vt:lpstr>'Приложение 1'!Область_печати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2024-12-04T15:41:11Z</cp:lastPrinted>
  <dcterms:created xsi:type="dcterms:W3CDTF">2006-09-16T00:00:00Z</dcterms:created>
  <dcterms:modified xsi:type="dcterms:W3CDTF">2025-01-16T16:26:21Z</dcterms:modified>
</cp:coreProperties>
</file>