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4EEEA2F1-FFF5-4D1F-B5E8-3F4D985526A7}" xr6:coauthVersionLast="45" xr6:coauthVersionMax="45" xr10:uidLastSave="{00000000-0000-0000-0000-000000000000}"/>
  <bookViews>
    <workbookView xWindow="-120" yWindow="-120" windowWidth="19440" windowHeight="15000" tabRatio="960" activeTab="5" xr2:uid="{00000000-000D-0000-FFFF-FFFF00000000}"/>
  </bookViews>
  <sheets>
    <sheet name="Приложение 1" sheetId="10" r:id="rId1"/>
    <sheet name="Приложение 2" sheetId="3" r:id="rId2"/>
    <sheet name="Приложение 3" sheetId="2" r:id="rId3"/>
    <sheet name="Приложение 4" sheetId="4" r:id="rId4"/>
    <sheet name="Приложение 5" sheetId="13" r:id="rId5"/>
    <sheet name="Приложение 6" sheetId="14" r:id="rId6"/>
  </sheets>
  <externalReferences>
    <externalReference r:id="rId7"/>
  </externalReferences>
  <definedNames>
    <definedName name="_xlnm._FilterDatabase" localSheetId="1" hidden="1">'Приложение 2'!$A$6:$L$114</definedName>
    <definedName name="_xlnm._FilterDatabase" localSheetId="2" hidden="1">'Приложение 3'!$A$6:$J$300</definedName>
    <definedName name="_xlnm._FilterDatabase" localSheetId="3" hidden="1">'Приложение 4'!$A$6:$L$134</definedName>
    <definedName name="_xlnm.Print_Titles" localSheetId="4">'Приложение 5'!$11:$11</definedName>
    <definedName name="_xlnm.Print_Area" localSheetId="0">'Приложение 1'!$A$1:$E$30</definedName>
    <definedName name="_xlnm.Print_Area" localSheetId="4">'Приложение 5'!$A$1:$E$34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13" i="2" l="1"/>
  <c r="K112" i="2" s="1"/>
  <c r="K111" i="2" s="1"/>
  <c r="K110" i="2" s="1"/>
  <c r="K109" i="2" s="1"/>
  <c r="K108" i="2" s="1"/>
  <c r="K107" i="2" s="1"/>
  <c r="J113" i="2"/>
  <c r="J112" i="2" s="1"/>
  <c r="J111" i="2"/>
  <c r="J110" i="2" s="1"/>
  <c r="J109" i="2" s="1"/>
  <c r="J108" i="2" s="1"/>
  <c r="J107" i="2" s="1"/>
  <c r="K105" i="2"/>
  <c r="J105" i="2"/>
  <c r="J104" i="2" s="1"/>
  <c r="J101" i="2" s="1"/>
  <c r="J100" i="2" s="1"/>
  <c r="I105" i="2"/>
  <c r="I104" i="2" s="1"/>
  <c r="I103" i="2" s="1"/>
  <c r="K104" i="2"/>
  <c r="K101" i="2" s="1"/>
  <c r="K100" i="2" s="1"/>
  <c r="I102" i="2"/>
  <c r="K98" i="2"/>
  <c r="K97" i="2" s="1"/>
  <c r="K96" i="2" s="1"/>
  <c r="K95" i="2" s="1"/>
  <c r="K94" i="2" s="1"/>
  <c r="K93" i="2" s="1"/>
  <c r="J98" i="2"/>
  <c r="J97" i="2" s="1"/>
  <c r="J96" i="2" s="1"/>
  <c r="J95" i="2" s="1"/>
  <c r="J94" i="2" s="1"/>
  <c r="J93" i="2" s="1"/>
  <c r="I98" i="2"/>
  <c r="I97" i="2" s="1"/>
  <c r="I96" i="2" s="1"/>
  <c r="I95" i="2" s="1"/>
  <c r="I94" i="2" s="1"/>
  <c r="I93" i="2" s="1"/>
  <c r="K91" i="2"/>
  <c r="J91" i="2"/>
  <c r="J90" i="2" s="1"/>
  <c r="I91" i="2"/>
  <c r="I90" i="2" s="1"/>
  <c r="I89" i="2" s="1"/>
  <c r="I88" i="2" s="1"/>
  <c r="K90" i="2"/>
  <c r="K89" i="2" s="1"/>
  <c r="K88" i="2" s="1"/>
  <c r="J89" i="2"/>
  <c r="J88" i="2" s="1"/>
  <c r="K86" i="2"/>
  <c r="K85" i="2" s="1"/>
  <c r="J86" i="2"/>
  <c r="J85" i="2" s="1"/>
  <c r="I86" i="2"/>
  <c r="I85" i="2" s="1"/>
  <c r="K83" i="2"/>
  <c r="K82" i="2" s="1"/>
  <c r="J83" i="2"/>
  <c r="J82" i="2" s="1"/>
  <c r="I83" i="2"/>
  <c r="I82" i="2" s="1"/>
  <c r="K80" i="2"/>
  <c r="K79" i="2" s="1"/>
  <c r="K78" i="2" s="1"/>
  <c r="K77" i="2" s="1"/>
  <c r="K76" i="2" s="1"/>
  <c r="K75" i="2" s="1"/>
  <c r="J80" i="2"/>
  <c r="J79" i="2" s="1"/>
  <c r="I80" i="2"/>
  <c r="I79" i="2" s="1"/>
  <c r="I78" i="2" s="1"/>
  <c r="J78" i="2"/>
  <c r="J77" i="2" s="1"/>
  <c r="J76" i="2" s="1"/>
  <c r="K73" i="2"/>
  <c r="K72" i="2" s="1"/>
  <c r="K71" i="2" s="1"/>
  <c r="J73" i="2"/>
  <c r="J72" i="2" s="1"/>
  <c r="J71" i="2" s="1"/>
  <c r="J70" i="2" s="1"/>
  <c r="I73" i="2"/>
  <c r="I72" i="2" s="1"/>
  <c r="I69" i="2" s="1"/>
  <c r="K70" i="2"/>
  <c r="K69" i="2"/>
  <c r="K66" i="2"/>
  <c r="K65" i="2" s="1"/>
  <c r="J66" i="2"/>
  <c r="J65" i="2" s="1"/>
  <c r="J61" i="2" s="1"/>
  <c r="I66" i="2"/>
  <c r="I65" i="2" s="1"/>
  <c r="J64" i="2"/>
  <c r="J62" i="2" s="1"/>
  <c r="J60" i="2"/>
  <c r="K58" i="2"/>
  <c r="J58" i="2"/>
  <c r="I58" i="2"/>
  <c r="K56" i="2"/>
  <c r="K55" i="2" s="1"/>
  <c r="J56" i="2"/>
  <c r="J55" i="2" s="1"/>
  <c r="I56" i="2"/>
  <c r="I55" i="2" s="1"/>
  <c r="I52" i="2" s="1"/>
  <c r="K49" i="2"/>
  <c r="K48" i="2" s="1"/>
  <c r="K47" i="2" s="1"/>
  <c r="J49" i="2"/>
  <c r="J48" i="2" s="1"/>
  <c r="J47" i="2" s="1"/>
  <c r="J46" i="2" s="1"/>
  <c r="J45" i="2" s="1"/>
  <c r="I49" i="2"/>
  <c r="I48" i="2"/>
  <c r="I47" i="2" s="1"/>
  <c r="I46" i="2" s="1"/>
  <c r="I45" i="2" s="1"/>
  <c r="K46" i="2"/>
  <c r="K45" i="2" s="1"/>
  <c r="K43" i="2"/>
  <c r="K42" i="2" s="1"/>
  <c r="K41" i="2" s="1"/>
  <c r="K40" i="2" s="1"/>
  <c r="J43" i="2"/>
  <c r="J42" i="2" s="1"/>
  <c r="J41" i="2" s="1"/>
  <c r="I43" i="2"/>
  <c r="I42" i="2" s="1"/>
  <c r="I41" i="2" s="1"/>
  <c r="I40" i="2" s="1"/>
  <c r="J40" i="2"/>
  <c r="I38" i="2"/>
  <c r="I37" i="2" s="1"/>
  <c r="K35" i="2"/>
  <c r="J35" i="2"/>
  <c r="I35" i="2"/>
  <c r="I34" i="2" s="1"/>
  <c r="K32" i="2"/>
  <c r="J32" i="2"/>
  <c r="I32" i="2"/>
  <c r="I27" i="2" s="1"/>
  <c r="K30" i="2"/>
  <c r="J30" i="2"/>
  <c r="I30" i="2"/>
  <c r="K28" i="2"/>
  <c r="J28" i="2"/>
  <c r="I28" i="2"/>
  <c r="K25" i="2"/>
  <c r="K24" i="2" s="1"/>
  <c r="J25" i="2"/>
  <c r="I25" i="2"/>
  <c r="I24" i="2" s="1"/>
  <c r="J24" i="2"/>
  <c r="K18" i="2"/>
  <c r="K17" i="2" s="1"/>
  <c r="J18" i="2"/>
  <c r="I18" i="2"/>
  <c r="I17" i="2" s="1"/>
  <c r="J17" i="2"/>
  <c r="K15" i="2"/>
  <c r="I15" i="2"/>
  <c r="I14" i="2" s="1"/>
  <c r="K14" i="2"/>
  <c r="K13" i="2" s="1"/>
  <c r="K12" i="2" s="1"/>
  <c r="K11" i="2" s="1"/>
  <c r="K10" i="2" s="1"/>
  <c r="J14" i="2"/>
  <c r="J13" i="2" s="1"/>
  <c r="J12" i="2" s="1"/>
  <c r="J11" i="2" s="1"/>
  <c r="J10" i="2" s="1"/>
  <c r="K52" i="2" l="1"/>
  <c r="K54" i="2"/>
  <c r="K53" i="2" s="1"/>
  <c r="K51" i="2"/>
  <c r="K61" i="2"/>
  <c r="K60" i="2" s="1"/>
  <c r="K64" i="2"/>
  <c r="I13" i="2"/>
  <c r="I12" i="2" s="1"/>
  <c r="I11" i="2" s="1"/>
  <c r="I10" i="2" s="1"/>
  <c r="I23" i="2"/>
  <c r="I22" i="2" s="1"/>
  <c r="I21" i="2" s="1"/>
  <c r="I77" i="2"/>
  <c r="I76" i="2" s="1"/>
  <c r="I75" i="2" s="1"/>
  <c r="I68" i="2" s="1"/>
  <c r="K68" i="2"/>
  <c r="J75" i="2"/>
  <c r="J103" i="2"/>
  <c r="J102" i="2" s="1"/>
  <c r="I20" i="2"/>
  <c r="I9" i="2" s="1"/>
  <c r="J9" i="2"/>
  <c r="J51" i="2"/>
  <c r="J52" i="2"/>
  <c r="J27" i="2"/>
  <c r="J23" i="2" s="1"/>
  <c r="J22" i="2" s="1"/>
  <c r="J21" i="2" s="1"/>
  <c r="J20" i="2" s="1"/>
  <c r="J63" i="2"/>
  <c r="I64" i="2"/>
  <c r="I61" i="2"/>
  <c r="I60" i="2" s="1"/>
  <c r="I71" i="2"/>
  <c r="I70" i="2" s="1"/>
  <c r="J54" i="2"/>
  <c r="J53" i="2" s="1"/>
  <c r="K62" i="2"/>
  <c r="K63" i="2"/>
  <c r="K27" i="2"/>
  <c r="K23" i="2" s="1"/>
  <c r="K22" i="2" s="1"/>
  <c r="K21" i="2" s="1"/>
  <c r="K20" i="2" s="1"/>
  <c r="K9" i="2" s="1"/>
  <c r="I54" i="2"/>
  <c r="I53" i="2" s="1"/>
  <c r="I51" i="2"/>
  <c r="J69" i="2"/>
  <c r="J68" i="2" s="1"/>
  <c r="I101" i="2"/>
  <c r="I100" i="2" s="1"/>
  <c r="K103" i="2"/>
  <c r="K102" i="2" s="1"/>
  <c r="E29" i="10"/>
  <c r="D29" i="10"/>
  <c r="D28" i="10" s="1"/>
  <c r="C29" i="10"/>
  <c r="C28" i="10" s="1"/>
  <c r="E28" i="10"/>
  <c r="E26" i="10"/>
  <c r="D26" i="10"/>
  <c r="C26" i="10"/>
  <c r="E24" i="10"/>
  <c r="D24" i="10"/>
  <c r="C24" i="10"/>
  <c r="C21" i="10"/>
  <c r="C19" i="10"/>
  <c r="E16" i="10"/>
  <c r="D16" i="10"/>
  <c r="C16" i="10"/>
  <c r="E14" i="10"/>
  <c r="D14" i="10"/>
  <c r="C14" i="10"/>
  <c r="I8" i="2" l="1"/>
  <c r="K8" i="2"/>
  <c r="J8" i="2"/>
  <c r="I63" i="2"/>
  <c r="I62" i="2"/>
  <c r="D13" i="10"/>
  <c r="E13" i="10"/>
  <c r="C13" i="10"/>
  <c r="E23" i="10"/>
  <c r="C23" i="10"/>
  <c r="C18" i="10"/>
  <c r="D23" i="10"/>
  <c r="D12" i="10" l="1"/>
  <c r="D11" i="10" s="1"/>
  <c r="C12" i="10"/>
  <c r="C11" i="10" s="1"/>
  <c r="E12" i="10"/>
  <c r="E11" i="10" s="1"/>
  <c r="L43" i="3"/>
  <c r="L42" i="3" s="1"/>
  <c r="K43" i="3"/>
  <c r="K42" i="3" s="1"/>
  <c r="J43" i="3"/>
  <c r="J42" i="3" s="1"/>
  <c r="L50" i="4"/>
  <c r="L49" i="4" s="1"/>
  <c r="L48" i="4" s="1"/>
  <c r="L47" i="4" s="1"/>
  <c r="L46" i="4" s="1"/>
  <c r="K50" i="4"/>
  <c r="K49" i="4" s="1"/>
  <c r="K48" i="4" s="1"/>
  <c r="K47" i="4" s="1"/>
  <c r="K46" i="4" s="1"/>
  <c r="J50" i="4"/>
  <c r="J49" i="4" s="1"/>
  <c r="J48" i="4" s="1"/>
  <c r="J47" i="4" s="1"/>
  <c r="J46" i="4" s="1"/>
  <c r="I12" i="14" l="1"/>
  <c r="G12" i="14"/>
  <c r="F12" i="14"/>
  <c r="I15" i="14"/>
  <c r="G15" i="14"/>
  <c r="F15" i="14"/>
  <c r="E20" i="13"/>
  <c r="D20" i="13"/>
  <c r="C20" i="13"/>
  <c r="K22" i="4" l="1"/>
  <c r="K21" i="4" s="1"/>
  <c r="K20" i="4" s="1"/>
  <c r="K19" i="4" s="1"/>
  <c r="K18" i="4" s="1"/>
  <c r="L22" i="4"/>
  <c r="L21" i="4" s="1"/>
  <c r="L20" i="4" s="1"/>
  <c r="L19" i="4" s="1"/>
  <c r="L18" i="4" s="1"/>
  <c r="K133" i="4"/>
  <c r="K132" i="4" s="1"/>
  <c r="K131" i="4" s="1"/>
  <c r="K130" i="4" s="1"/>
  <c r="K129" i="4" s="1"/>
  <c r="L133" i="4"/>
  <c r="L132" i="4" s="1"/>
  <c r="L131" i="4" s="1"/>
  <c r="L130" i="4" s="1"/>
  <c r="L129" i="4" s="1"/>
  <c r="J133" i="4"/>
  <c r="J132" i="4" s="1"/>
  <c r="J131" i="4" s="1"/>
  <c r="J130" i="4" s="1"/>
  <c r="J129" i="4" s="1"/>
  <c r="L127" i="4"/>
  <c r="L126" i="4" s="1"/>
  <c r="L125" i="4" s="1"/>
  <c r="L124" i="4" s="1"/>
  <c r="J127" i="4"/>
  <c r="J126" i="4" s="1"/>
  <c r="J125" i="4" s="1"/>
  <c r="J124" i="4" s="1"/>
  <c r="K127" i="4"/>
  <c r="K126" i="4" s="1"/>
  <c r="K125" i="4" s="1"/>
  <c r="K124" i="4" s="1"/>
  <c r="L122" i="4"/>
  <c r="L121" i="4" s="1"/>
  <c r="L120" i="4" s="1"/>
  <c r="L119" i="4" s="1"/>
  <c r="K122" i="4"/>
  <c r="K121" i="4" s="1"/>
  <c r="K120" i="4" s="1"/>
  <c r="K119" i="4" s="1"/>
  <c r="J122" i="4"/>
  <c r="J121" i="4" s="1"/>
  <c r="J120" i="4" s="1"/>
  <c r="J119" i="4" s="1"/>
  <c r="K116" i="4"/>
  <c r="K115" i="4" s="1"/>
  <c r="K114" i="4" s="1"/>
  <c r="K113" i="4" s="1"/>
  <c r="K112" i="4" s="1"/>
  <c r="L116" i="4"/>
  <c r="L115" i="4" s="1"/>
  <c r="L114" i="4" s="1"/>
  <c r="L113" i="4" s="1"/>
  <c r="L112" i="4" s="1"/>
  <c r="J116" i="4"/>
  <c r="J115" i="4" s="1"/>
  <c r="J114" i="4" s="1"/>
  <c r="J113" i="4" s="1"/>
  <c r="J112" i="4" s="1"/>
  <c r="L110" i="4"/>
  <c r="L109" i="4" s="1"/>
  <c r="L108" i="4" s="1"/>
  <c r="L107" i="4" s="1"/>
  <c r="L106" i="4" s="1"/>
  <c r="K110" i="4"/>
  <c r="K109" i="4" s="1"/>
  <c r="K108" i="4" s="1"/>
  <c r="K107" i="4" s="1"/>
  <c r="K106" i="4" s="1"/>
  <c r="J110" i="4"/>
  <c r="J109" i="4" s="1"/>
  <c r="J108" i="4" s="1"/>
  <c r="J107" i="4" s="1"/>
  <c r="J106" i="4" s="1"/>
  <c r="K104" i="4"/>
  <c r="K103" i="4" s="1"/>
  <c r="K102" i="4" s="1"/>
  <c r="K101" i="4" s="1"/>
  <c r="K100" i="4" s="1"/>
  <c r="L104" i="4"/>
  <c r="L103" i="4" s="1"/>
  <c r="L102" i="4" s="1"/>
  <c r="L101" i="4" s="1"/>
  <c r="L100" i="4" s="1"/>
  <c r="J104" i="4"/>
  <c r="J103" i="4" s="1"/>
  <c r="J102" i="4" s="1"/>
  <c r="J101" i="4" s="1"/>
  <c r="J100" i="4" s="1"/>
  <c r="L98" i="4"/>
  <c r="L97" i="4" s="1"/>
  <c r="L96" i="4" s="1"/>
  <c r="J98" i="4"/>
  <c r="J97" i="4" s="1"/>
  <c r="J96" i="4" s="1"/>
  <c r="L94" i="4"/>
  <c r="K94" i="4"/>
  <c r="J94" i="4"/>
  <c r="L92" i="4"/>
  <c r="L91" i="4" s="1"/>
  <c r="L90" i="4" s="1"/>
  <c r="L89" i="4" s="1"/>
  <c r="L88" i="4" s="1"/>
  <c r="J92" i="4"/>
  <c r="J91" i="4" s="1"/>
  <c r="J90" i="4" s="1"/>
  <c r="J89" i="4" s="1"/>
  <c r="J88" i="4" s="1"/>
  <c r="J87" i="4" s="1"/>
  <c r="J86" i="4" s="1"/>
  <c r="K92" i="4"/>
  <c r="K91" i="4" s="1"/>
  <c r="K90" i="4" s="1"/>
  <c r="K89" i="4" s="1"/>
  <c r="K88" i="4" s="1"/>
  <c r="L85" i="4"/>
  <c r="L84" i="4" s="1"/>
  <c r="L83" i="4" s="1"/>
  <c r="L82" i="4" s="1"/>
  <c r="L81" i="4" s="1"/>
  <c r="L80" i="4" s="1"/>
  <c r="L79" i="4" s="1"/>
  <c r="K85" i="4"/>
  <c r="K84" i="4" s="1"/>
  <c r="K83" i="4" s="1"/>
  <c r="K82" i="4" s="1"/>
  <c r="K81" i="4" s="1"/>
  <c r="K80" i="4" s="1"/>
  <c r="K79" i="4" s="1"/>
  <c r="J84" i="4"/>
  <c r="J83" i="4" s="1"/>
  <c r="J82" i="4" s="1"/>
  <c r="J81" i="4" s="1"/>
  <c r="J80" i="4" s="1"/>
  <c r="J79" i="4" s="1"/>
  <c r="L77" i="4"/>
  <c r="L76" i="4" s="1"/>
  <c r="L75" i="4" s="1"/>
  <c r="L74" i="4" s="1"/>
  <c r="L73" i="4" s="1"/>
  <c r="K77" i="4"/>
  <c r="K76" i="4" s="1"/>
  <c r="K75" i="4" s="1"/>
  <c r="K74" i="4" s="1"/>
  <c r="K73" i="4" s="1"/>
  <c r="J77" i="4"/>
  <c r="J76" i="4" s="1"/>
  <c r="J75" i="4" s="1"/>
  <c r="J74" i="4" s="1"/>
  <c r="J73" i="4" s="1"/>
  <c r="K71" i="4"/>
  <c r="K70" i="4" s="1"/>
  <c r="K69" i="4" s="1"/>
  <c r="K68" i="4" s="1"/>
  <c r="K67" i="4" s="1"/>
  <c r="L71" i="4"/>
  <c r="L70" i="4" s="1"/>
  <c r="L69" i="4" s="1"/>
  <c r="L68" i="4" s="1"/>
  <c r="L67" i="4" s="1"/>
  <c r="J71" i="4"/>
  <c r="J70" i="4" s="1"/>
  <c r="J69" i="4" s="1"/>
  <c r="J68" i="4" s="1"/>
  <c r="J67" i="4" s="1"/>
  <c r="L65" i="4"/>
  <c r="L64" i="4" s="1"/>
  <c r="L63" i="4" s="1"/>
  <c r="L62" i="4" s="1"/>
  <c r="L61" i="4" s="1"/>
  <c r="K65" i="4"/>
  <c r="K64" i="4" s="1"/>
  <c r="K63" i="4" s="1"/>
  <c r="K62" i="4" s="1"/>
  <c r="K61" i="4" s="1"/>
  <c r="J65" i="4"/>
  <c r="J64" i="4" s="1"/>
  <c r="J63" i="4" s="1"/>
  <c r="J62" i="4" s="1"/>
  <c r="J61" i="4" s="1"/>
  <c r="L59" i="4"/>
  <c r="L58" i="4" s="1"/>
  <c r="L57" i="4" s="1"/>
  <c r="L56" i="4" s="1"/>
  <c r="L55" i="4" s="1"/>
  <c r="K59" i="4"/>
  <c r="K58" i="4" s="1"/>
  <c r="K57" i="4" s="1"/>
  <c r="K56" i="4" s="1"/>
  <c r="K55" i="4" s="1"/>
  <c r="L44" i="4"/>
  <c r="L43" i="4" s="1"/>
  <c r="L42" i="4" s="1"/>
  <c r="L41" i="4" s="1"/>
  <c r="J44" i="4"/>
  <c r="J43" i="4" s="1"/>
  <c r="J42" i="4" s="1"/>
  <c r="J41" i="4" s="1"/>
  <c r="K44" i="4"/>
  <c r="K43" i="4" s="1"/>
  <c r="K42" i="4" s="1"/>
  <c r="K41" i="4" s="1"/>
  <c r="K39" i="4"/>
  <c r="K38" i="4" s="1"/>
  <c r="K37" i="4" s="1"/>
  <c r="K36" i="4" s="1"/>
  <c r="L39" i="4"/>
  <c r="L38" i="4" s="1"/>
  <c r="L37" i="4" s="1"/>
  <c r="L36" i="4" s="1"/>
  <c r="J39" i="4"/>
  <c r="J38" i="4" s="1"/>
  <c r="J37" i="4" s="1"/>
  <c r="J36" i="4" s="1"/>
  <c r="L34" i="4"/>
  <c r="L33" i="4" s="1"/>
  <c r="L32" i="4" s="1"/>
  <c r="L31" i="4" s="1"/>
  <c r="K34" i="4"/>
  <c r="K33" i="4" s="1"/>
  <c r="K32" i="4" s="1"/>
  <c r="K31" i="4" s="1"/>
  <c r="J34" i="4"/>
  <c r="J33" i="4" s="1"/>
  <c r="J32" i="4" s="1"/>
  <c r="J31" i="4" s="1"/>
  <c r="L28" i="4"/>
  <c r="L27" i="4" s="1"/>
  <c r="L26" i="4" s="1"/>
  <c r="L25" i="4" s="1"/>
  <c r="L24" i="4" s="1"/>
  <c r="J28" i="4"/>
  <c r="J27" i="4" s="1"/>
  <c r="J26" i="4" s="1"/>
  <c r="J25" i="4" s="1"/>
  <c r="J24" i="4" s="1"/>
  <c r="K28" i="4"/>
  <c r="K27" i="4" s="1"/>
  <c r="K26" i="4" s="1"/>
  <c r="K25" i="4" s="1"/>
  <c r="K24" i="4" s="1"/>
  <c r="J22" i="4"/>
  <c r="J21" i="4" s="1"/>
  <c r="J20" i="4" s="1"/>
  <c r="J19" i="4" s="1"/>
  <c r="J18" i="4" s="1"/>
  <c r="L16" i="4"/>
  <c r="L15" i="4" s="1"/>
  <c r="L14" i="4" s="1"/>
  <c r="L13" i="4" s="1"/>
  <c r="L12" i="4" s="1"/>
  <c r="J16" i="4"/>
  <c r="J15" i="4" s="1"/>
  <c r="J14" i="4" s="1"/>
  <c r="J13" i="4" s="1"/>
  <c r="J12" i="4" s="1"/>
  <c r="K16" i="4"/>
  <c r="K15" i="4" s="1"/>
  <c r="K14" i="4" s="1"/>
  <c r="K13" i="4" s="1"/>
  <c r="K12" i="4" s="1"/>
  <c r="K91" i="3"/>
  <c r="K90" i="3" s="1"/>
  <c r="K89" i="3" s="1"/>
  <c r="K88" i="3" s="1"/>
  <c r="L91" i="3"/>
  <c r="L90" i="3" s="1"/>
  <c r="L89" i="3" s="1"/>
  <c r="L88" i="3" s="1"/>
  <c r="J91" i="3"/>
  <c r="J90" i="3" s="1"/>
  <c r="J89" i="3" s="1"/>
  <c r="J88" i="3" s="1"/>
  <c r="L113" i="3"/>
  <c r="L112" i="3" s="1"/>
  <c r="L111" i="3" s="1"/>
  <c r="L110" i="3" s="1"/>
  <c r="L109" i="3" s="1"/>
  <c r="L108" i="3" s="1"/>
  <c r="L107" i="3" s="1"/>
  <c r="K113" i="3"/>
  <c r="K112" i="3" s="1"/>
  <c r="K111" i="3" s="1"/>
  <c r="K110" i="3" s="1"/>
  <c r="K109" i="3" s="1"/>
  <c r="K108" i="3" s="1"/>
  <c r="K107" i="3" s="1"/>
  <c r="L105" i="3"/>
  <c r="L104" i="3" s="1"/>
  <c r="K105" i="3"/>
  <c r="K104" i="3" s="1"/>
  <c r="J105" i="3"/>
  <c r="J104" i="3" s="1"/>
  <c r="J101" i="3" s="1"/>
  <c r="J100" i="3" s="1"/>
  <c r="L98" i="3"/>
  <c r="L97" i="3" s="1"/>
  <c r="L96" i="3" s="1"/>
  <c r="L95" i="3" s="1"/>
  <c r="L94" i="3" s="1"/>
  <c r="L93" i="3" s="1"/>
  <c r="K98" i="3"/>
  <c r="K97" i="3" s="1"/>
  <c r="K96" i="3" s="1"/>
  <c r="K95" i="3" s="1"/>
  <c r="K94" i="3" s="1"/>
  <c r="K93" i="3" s="1"/>
  <c r="J98" i="3"/>
  <c r="J97" i="3" s="1"/>
  <c r="J96" i="3" s="1"/>
  <c r="J95" i="3" s="1"/>
  <c r="J94" i="3" s="1"/>
  <c r="J93" i="3" s="1"/>
  <c r="L86" i="3"/>
  <c r="L85" i="3" s="1"/>
  <c r="K86" i="3"/>
  <c r="K85" i="3" s="1"/>
  <c r="J86" i="3"/>
  <c r="J85" i="3" s="1"/>
  <c r="L83" i="3"/>
  <c r="L82" i="3" s="1"/>
  <c r="K83" i="3"/>
  <c r="K82" i="3" s="1"/>
  <c r="J83" i="3"/>
  <c r="J82" i="3" s="1"/>
  <c r="L80" i="3"/>
  <c r="L79" i="3" s="1"/>
  <c r="L78" i="3" s="1"/>
  <c r="K80" i="3"/>
  <c r="K79" i="3" s="1"/>
  <c r="K78" i="3" s="1"/>
  <c r="J80" i="3"/>
  <c r="J79" i="3" s="1"/>
  <c r="J78" i="3" s="1"/>
  <c r="L73" i="3"/>
  <c r="L72" i="3" s="1"/>
  <c r="K73" i="3"/>
  <c r="K72" i="3" s="1"/>
  <c r="J73" i="3"/>
  <c r="J72" i="3" s="1"/>
  <c r="J69" i="3" s="1"/>
  <c r="L66" i="3"/>
  <c r="L65" i="3" s="1"/>
  <c r="K66" i="3"/>
  <c r="K65" i="3" s="1"/>
  <c r="J66" i="3"/>
  <c r="J65" i="3" s="1"/>
  <c r="L58" i="3"/>
  <c r="K58" i="3"/>
  <c r="J58" i="3"/>
  <c r="L56" i="3"/>
  <c r="K56" i="3"/>
  <c r="J56" i="3"/>
  <c r="L49" i="3"/>
  <c r="L48" i="3" s="1"/>
  <c r="L47" i="3" s="1"/>
  <c r="L46" i="3" s="1"/>
  <c r="L45" i="3" s="1"/>
  <c r="K49" i="3"/>
  <c r="K48" i="3" s="1"/>
  <c r="K47" i="3" s="1"/>
  <c r="K46" i="3" s="1"/>
  <c r="K45" i="3" s="1"/>
  <c r="J49" i="3"/>
  <c r="J48" i="3" s="1"/>
  <c r="J47" i="3" s="1"/>
  <c r="J46" i="3" s="1"/>
  <c r="J45" i="3" s="1"/>
  <c r="L41" i="3"/>
  <c r="L40" i="3" s="1"/>
  <c r="K41" i="3"/>
  <c r="K40" i="3" s="1"/>
  <c r="J41" i="3"/>
  <c r="J40" i="3" s="1"/>
  <c r="J38" i="3"/>
  <c r="J37" i="3" s="1"/>
  <c r="L35" i="3"/>
  <c r="K35" i="3"/>
  <c r="J35" i="3"/>
  <c r="J34" i="3" s="1"/>
  <c r="L32" i="3"/>
  <c r="K32" i="3"/>
  <c r="J32" i="3"/>
  <c r="L30" i="3"/>
  <c r="K30" i="3"/>
  <c r="J30" i="3"/>
  <c r="L28" i="3"/>
  <c r="K28" i="3"/>
  <c r="J28" i="3"/>
  <c r="L25" i="3"/>
  <c r="L24" i="3" s="1"/>
  <c r="K25" i="3"/>
  <c r="K24" i="3" s="1"/>
  <c r="J25" i="3"/>
  <c r="J24" i="3" s="1"/>
  <c r="L18" i="3"/>
  <c r="L17" i="3" s="1"/>
  <c r="K18" i="3"/>
  <c r="K17" i="3" s="1"/>
  <c r="J18" i="3"/>
  <c r="J17" i="3" s="1"/>
  <c r="L15" i="3"/>
  <c r="L14" i="3" s="1"/>
  <c r="L13" i="3" s="1"/>
  <c r="L12" i="3" s="1"/>
  <c r="L11" i="3" s="1"/>
  <c r="L10" i="3" s="1"/>
  <c r="K14" i="3"/>
  <c r="K13" i="3" s="1"/>
  <c r="K12" i="3" s="1"/>
  <c r="K11" i="3" s="1"/>
  <c r="K10" i="3" s="1"/>
  <c r="J15" i="3"/>
  <c r="J14" i="3" s="1"/>
  <c r="J11" i="4" l="1"/>
  <c r="J10" i="4" s="1"/>
  <c r="J9" i="4" s="1"/>
  <c r="L54" i="4"/>
  <c r="L53" i="4" s="1"/>
  <c r="L52" i="4" s="1"/>
  <c r="L30" i="4"/>
  <c r="K54" i="4"/>
  <c r="K53" i="4" s="1"/>
  <c r="K52" i="4" s="1"/>
  <c r="L118" i="4"/>
  <c r="K30" i="4"/>
  <c r="K11" i="4"/>
  <c r="K10" i="4" s="1"/>
  <c r="K9" i="4" s="1"/>
  <c r="J54" i="4"/>
  <c r="J53" i="4" s="1"/>
  <c r="J52" i="4" s="1"/>
  <c r="L11" i="4"/>
  <c r="L10" i="4" s="1"/>
  <c r="L9" i="4" s="1"/>
  <c r="J30" i="4"/>
  <c r="L87" i="4"/>
  <c r="L86" i="4" s="1"/>
  <c r="K87" i="4"/>
  <c r="K86" i="4" s="1"/>
  <c r="K118" i="4"/>
  <c r="J118" i="4"/>
  <c r="K98" i="4"/>
  <c r="K97" i="4" s="1"/>
  <c r="K96" i="4" s="1"/>
  <c r="J77" i="3"/>
  <c r="J76" i="3" s="1"/>
  <c r="J75" i="3" s="1"/>
  <c r="J68" i="3" s="1"/>
  <c r="L55" i="3"/>
  <c r="L52" i="3" s="1"/>
  <c r="K55" i="3"/>
  <c r="K51" i="3" s="1"/>
  <c r="J55" i="3"/>
  <c r="J54" i="3" s="1"/>
  <c r="J53" i="3" s="1"/>
  <c r="J27" i="3"/>
  <c r="J13" i="3"/>
  <c r="K77" i="3"/>
  <c r="K76" i="3" s="1"/>
  <c r="K75" i="3" s="1"/>
  <c r="K61" i="3"/>
  <c r="K60" i="3" s="1"/>
  <c r="K64" i="3"/>
  <c r="K62" i="3" s="1"/>
  <c r="L69" i="3"/>
  <c r="L71" i="3"/>
  <c r="L70" i="3" s="1"/>
  <c r="J64" i="3"/>
  <c r="J61" i="3"/>
  <c r="J60" i="3" s="1"/>
  <c r="L64" i="3"/>
  <c r="L63" i="3" s="1"/>
  <c r="L61" i="3"/>
  <c r="L60" i="3" s="1"/>
  <c r="L77" i="3"/>
  <c r="L76" i="3" s="1"/>
  <c r="L75" i="3" s="1"/>
  <c r="K27" i="3"/>
  <c r="K23" i="3" s="1"/>
  <c r="K22" i="3" s="1"/>
  <c r="K21" i="3" s="1"/>
  <c r="K20" i="3" s="1"/>
  <c r="K9" i="3" s="1"/>
  <c r="L27" i="3"/>
  <c r="L23" i="3" s="1"/>
  <c r="L22" i="3" s="1"/>
  <c r="L21" i="3" s="1"/>
  <c r="L20" i="3" s="1"/>
  <c r="L9" i="3" s="1"/>
  <c r="L103" i="3"/>
  <c r="L102" i="3" s="1"/>
  <c r="L101" i="3"/>
  <c r="L100" i="3" s="1"/>
  <c r="K71" i="3"/>
  <c r="K70" i="3" s="1"/>
  <c r="K69" i="3"/>
  <c r="K101" i="3"/>
  <c r="K100" i="3" s="1"/>
  <c r="K103" i="3"/>
  <c r="K102" i="3" s="1"/>
  <c r="J71" i="3"/>
  <c r="J70" i="3" s="1"/>
  <c r="J103" i="3"/>
  <c r="J102" i="3" s="1"/>
  <c r="J12" i="3" l="1"/>
  <c r="J11" i="3" s="1"/>
  <c r="J10" i="3" s="1"/>
  <c r="K52" i="3"/>
  <c r="L8" i="4"/>
  <c r="J8" i="4"/>
  <c r="K8" i="4"/>
  <c r="J23" i="3"/>
  <c r="J22" i="3" s="1"/>
  <c r="J21" i="3" s="1"/>
  <c r="J20" i="3" s="1"/>
  <c r="L68" i="3"/>
  <c r="K63" i="3"/>
  <c r="K54" i="3"/>
  <c r="K53" i="3" s="1"/>
  <c r="L51" i="3"/>
  <c r="L54" i="3"/>
  <c r="L53" i="3" s="1"/>
  <c r="L62" i="3"/>
  <c r="J51" i="3"/>
  <c r="J52" i="3"/>
  <c r="J62" i="3"/>
  <c r="J63" i="3"/>
  <c r="K68" i="3"/>
  <c r="K8" i="3" s="1"/>
  <c r="J9" i="3" l="1"/>
  <c r="J8" i="3" s="1"/>
  <c r="L8" i="3"/>
</calcChain>
</file>

<file path=xl/sharedStrings.xml><?xml version="1.0" encoding="utf-8"?>
<sst xmlns="http://schemas.openxmlformats.org/spreadsheetml/2006/main" count="2367" uniqueCount="232">
  <si>
    <t/>
  </si>
  <si>
    <t>(тыс. рублей)</t>
  </si>
  <si>
    <t>Наименование</t>
  </si>
  <si>
    <t>Рз</t>
  </si>
  <si>
    <t>Прз</t>
  </si>
  <si>
    <t>Цср</t>
  </si>
  <si>
    <t>Вр</t>
  </si>
  <si>
    <t>Сумма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</si>
  <si>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</si>
  <si>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</si>
  <si>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</si>
  <si>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</si>
  <si>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</si>
  <si>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</si>
  <si>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</si>
  <si>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</si>
  <si>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</si>
  <si>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</si>
  <si>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</si>
  <si>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ВСЕГО</t>
  </si>
  <si>
    <t>12</t>
  </si>
  <si>
    <t>Адм</t>
  </si>
  <si>
    <t>ВР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</si>
  <si>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</si>
  <si>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</si>
  <si>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Сумма (тыс. руб.)</t>
  </si>
  <si>
    <t>№ п/п</t>
  </si>
  <si>
    <t>Виды заимствований</t>
  </si>
  <si>
    <t>Сумма (тыс. рублей)</t>
  </si>
  <si>
    <t>0002 00 00000 00 0000 000</t>
  </si>
  <si>
    <t>БЕЗВОЗМЕЗДНЫЕ ПОСТУПЛЕНИЯ</t>
  </si>
  <si>
    <t>0002 02 00000 00 0000 000</t>
  </si>
  <si>
    <t>БЕЗВОЗМЕЗДНЫЕ ПОСТУПЛЕНИЯ ОТ ДРУГИХ БЮДЖЕТОВ БЮДЖЕТНОЙ СИСТЕМЫ РОССИЙСКОЙ ФЕДЕРАЦИИ</t>
  </si>
  <si>
    <t>0002 02 10000 00 0000 150</t>
  </si>
  <si>
    <t>Дотации бюджетам бюджетной системы Российской Федерации</t>
  </si>
  <si>
    <t>0002 02 15001 00 0000 150</t>
  </si>
  <si>
    <t>Дотации на выравнивание бюджетной обеспеченности</t>
  </si>
  <si>
    <t>0002 02 15001 10 0000 150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</si>
  <si>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</si>
  <si>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	2 02 15002 00 0000 150</t>
  </si>
  <si>
    <t>Дотации бюджетам на поддержку мер по обеспечению сбалансированности бюджетов</t>
  </si>
  <si>
    <t>000	2 02 15002 10 0000 150</t>
  </si>
  <si>
    <t>Дотации бюджетам сельских поселений на поддержку мер по обеспечению сбалансированности бюджетов</t>
  </si>
  <si>
    <t>000	2 02 20000 00 0000 150</t>
  </si>
  <si>
    <t>Субсидии бюджетам бюджетной системы Российской Федерации (межбюджетные субсидии)</t>
  </si>
  <si>
    <t>000	2 02 29999 00 0000 150</t>
  </si>
  <si>
    <t>Прочие субсидии</t>
  </si>
  <si>
    <t>000	2 02 29999 10 0000 150</t>
  </si>
  <si>
    <t>Прочие субсидии бюджетам сельских поселений</t>
  </si>
  <si>
    <t>0002 02 30000 00 0000 150</t>
  </si>
  <si>
    <t>Субвенции бюджетам бюджетной системы Российской Федерации</t>
  </si>
  <si>
    <t>0002 02 30024 00 0000 150</t>
  </si>
  <si>
    <t>Субвенции местным бюджетам на выполнение передаваемых полномочий субъектов Российской Федерации</t>
  </si>
  <si>
    <t>0002 02 30024 10 0000 150</t>
  </si>
  <si>
    <t>Субвенции бюджетам сельских поселений на выполнение передаваемых полномочий субъектов Российской Федерации</t>
  </si>
  <si>
    <t>0002 02 35118 00 0000 150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</si>
  <si>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</si>
  <si>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</si>
  <si>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</si>
  <si>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0002 02 40000 00 0000 150</t>
  </si>
  <si>
    <t>Иные межбюджетные трансферты</t>
  </si>
  <si>
    <t>Итого расходов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</si>
  <si>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</si>
  <si>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</si>
  <si>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</si>
  <si>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</si>
  <si>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 xml:space="preserve"> Подпрограмма "Обеспечение деятельности органов местного самоуправления"</t>
  </si>
  <si>
    <t>Основное мероприятие "Обеспечение деятельности администрации Шокшинского сельского поселения "</t>
  </si>
  <si>
    <t xml:space="preserve">Расходы на выплаты по оплате труда высшего должностного лица </t>
  </si>
  <si>
    <t>41150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</si>
  <si>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</si>
  <si>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</si>
  <si>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Расходы на выплаты персоналу государственных (муниципальных) органов</t>
  </si>
  <si>
    <t>120</t>
  </si>
  <si>
    <t>Расходы за счет субсидий  на софинансирование расходных обязательств по финансовому обеспечению деятельности органов местного самоуправления и муниципальных учреждений</t>
  </si>
  <si>
    <t>44205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</si>
  <si>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</si>
  <si>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</si>
  <si>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 xml:space="preserve">Расходы на выплаты по оплате труда работников органов местного самоуправления </t>
  </si>
  <si>
    <t>41110</t>
  </si>
  <si>
    <t>Расходы на выплаты персоналу государственных (муниципальных) органов</t>
  </si>
  <si>
    <t>Расходы на обеспечение функций органов местного самоуправления</t>
  </si>
  <si>
    <t>41120</t>
  </si>
  <si>
    <t xml:space="preserve">  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</si>
  <si>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</si>
  <si>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</si>
  <si>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</si>
  <si>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 xml:space="preserve">  Иные бюджетные ассигнования</t>
  </si>
  <si>
    <t>800</t>
  </si>
  <si>
    <t xml:space="preserve">  Уплата налогов, сборов и иных платежей</t>
  </si>
  <si>
    <t>850</t>
  </si>
  <si>
    <t>Прочая закупка товаров, работ и услуг для обеспечения муниципальных нужд</t>
  </si>
  <si>
    <t>244</t>
  </si>
  <si>
    <t>Непрограммные расходы главных распорядителей бюджетных средств</t>
  </si>
  <si>
    <t>89</t>
  </si>
  <si>
    <t xml:space="preserve">Непрограммные расходы в рамках обеспечения деятельности главных распорядителей бюджетных средств </t>
  </si>
  <si>
    <t>00</t>
  </si>
  <si>
    <t>Резервные фонды</t>
  </si>
  <si>
    <t xml:space="preserve">Непрограммные расходы главных распорядителей бюджетных средств </t>
  </si>
  <si>
    <t>Резервный фонд администрации Шокшинского сельского поселения Теньгушевского муниципального района</t>
  </si>
  <si>
    <t>41180</t>
  </si>
  <si>
    <t xml:space="preserve"> Резервные средства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</si>
  <si>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</si>
  <si>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</si>
  <si>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</si>
  <si>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</si>
  <si>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51180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</si>
  <si>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</si>
  <si>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Иные закупки товаров, работ и услуг для обеспечения государственных (муниципальных) нужд</t>
  </si>
  <si>
    <t xml:space="preserve">  Национальная экономика</t>
  </si>
  <si>
    <t>Дорожное хозяйство (дорожные фонды)</t>
  </si>
  <si>
    <t>09</t>
  </si>
  <si>
    <t>27</t>
  </si>
  <si>
    <t>Подпрограмма "Развитие дорожной сети и приведение существующей в соответствие с нормативными требованиями."</t>
  </si>
  <si>
    <t>44102</t>
  </si>
  <si>
    <t>Жилищно-коммунальное хозяйство</t>
  </si>
  <si>
    <t>05</t>
  </si>
  <si>
    <t>Коммунальное хозяйство</t>
  </si>
  <si>
    <t>Расходы за счет иных межбюджетных трансфертов на осуществление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</t>
  </si>
  <si>
    <t>44101</t>
  </si>
  <si>
    <t>Благоустройство</t>
  </si>
  <si>
    <t>Основное мероприятие "Благоустройство сельских территорий"</t>
  </si>
  <si>
    <t>Уличное освещение</t>
  </si>
  <si>
    <t>43010</t>
  </si>
  <si>
    <t>Организация и содержание мест захоронений</t>
  </si>
  <si>
    <t>43030</t>
  </si>
  <si>
    <t xml:space="preserve"> Закупка товаров, работ и услуг для обеспечения государственных (муниципальных) нужд</t>
  </si>
  <si>
    <t xml:space="preserve">Прочие мероприятия по благоустройству </t>
  </si>
  <si>
    <t>43040</t>
  </si>
  <si>
    <t>Расходы за счет иных межбюджетных трансфертов на осуществление полномочий по участию в организации деятельности по накоплению (в том числе раздельному накоплению) и транспортированию твердых коммунальных отходов.</t>
  </si>
  <si>
    <t>44106</t>
  </si>
  <si>
    <t>Социальная политика</t>
  </si>
  <si>
    <t>Пенсионное обеспечение</t>
  </si>
  <si>
    <t>Доплаты к пенсиям муниципальных служащих</t>
  </si>
  <si>
    <t>03010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</si>
  <si>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</si>
  <si>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</si>
  <si>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</si>
  <si>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</si>
  <si>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Обслуживание государственного  и муниципального долга</t>
  </si>
  <si>
    <t>13</t>
  </si>
  <si>
    <t>Обслуживание внутреннего государственного и муниципального долга</t>
  </si>
  <si>
    <t xml:space="preserve">Процентные платежи по муниципальному долгу </t>
  </si>
  <si>
    <t>Обслуживание государственного (муниципального) долга</t>
  </si>
  <si>
    <t>41240</t>
  </si>
  <si>
    <t>700</t>
  </si>
  <si>
    <t>Обслуживание муниципального долга</t>
  </si>
  <si>
    <t>730</t>
  </si>
  <si>
    <t>Условно утвержденные расходы</t>
  </si>
  <si>
    <t>99</t>
  </si>
  <si>
    <t>41990</t>
  </si>
  <si>
    <t>Иные бюджетные ассигнования</t>
  </si>
  <si>
    <t>870</t>
  </si>
  <si>
    <t>Муниципальная программа Шокшинского сельского поселения Республики Мордовия «Развитие муниципальной службы  в Шокшинском поселении (2021-2024 годы)».</t>
  </si>
  <si>
    <t>Муниципальная целевая " Программа комплексного развития коммунальной инфраструктуры Шокшинского сельского поселения Теньгушевского муниципального района Республики Мордовия на 2017 - 2027 годы."</t>
  </si>
  <si>
    <t>Осуществление государственных полномочий Республики Мордовия по определению перечня должностных лиц, уполномоченных составлять протоколы об административных правонарушениях, предусмотренных Законом Республики Мордовия от 15 июня 2015 года № 38-З "Об административной ответственности на территории Республики Мордовия"</t>
  </si>
  <si>
    <t>Основное мероприятие "Осуществление полномочий по дорожной деятельности в отношении автомобильных дорог местного значения в границах населенных пунктов поселения и обеспечению безопасности дорожного движения на них, включая создание и обеспечение функционирования парковок (парковочных мест), осуществлению муниципального контроля за сохранностью автомобильных дорог местного значения в границах населенных пунктов поселения, организации дорожного движения, а также осуществлению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Федерации"</t>
  </si>
  <si>
    <t>Расходы за счет иных межбюджетных трансфертов на осуществление полномочий по дорожной деятельности в отношении автомобильных дорог местного значения в границах населенных пунктов поселения и обеспечению безопасности дорожного движения на них, включая создание и обеспечение функционирования парковок (парковочных мест), осуществлению муниципального контроля за сохранностью автомобильных дорог местного значения в границах населенных пунктов поселения, организации дорожного движения, а также осуществлению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</si>
  <si>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Администрация Шокшинского сельского поселения</t>
  </si>
  <si>
    <t>923</t>
  </si>
  <si>
    <t>Осуществление государственных полномочий Российской Федерации о первичному воинскому учету на территориях, где отсутствуют военные комиссариаты</t>
  </si>
  <si>
    <t>77150</t>
  </si>
  <si>
    <t xml:space="preserve"> Прочая закупка товаров, работ и услуг для обеспечения государственных (муниципальных) нужд</t>
  </si>
  <si>
    <t>000 01 00 00 00 00 0000 000</t>
  </si>
  <si>
    <t>ИСТОЧНИКИ ВНУТРЕННЕГО ФИНАНСИРОВАНИЯ ДЕФИЦИТОВ  БЮДЖЕТОВ</t>
  </si>
  <si>
    <t>000 01 02 00 00 00 0000 000</t>
  </si>
  <si>
    <t>Кредиты кредитных организаций в валюте Российской Федерации</t>
  </si>
  <si>
    <t>000 01 02 00 00 00 0000 700</t>
  </si>
  <si>
    <t>Получение кредитов от кредитных организаций бюджетами сельских поселений в валюте Российской Федерации</t>
  </si>
  <si>
    <t>000 01 02 00 00 10 0000 710</t>
  </si>
  <si>
    <t>000 01 03 00 00 00 0000 000</t>
  </si>
  <si>
    <t>Бюджетные кредиты из других бюджетов бюджетной системы Российской Федерации</t>
  </si>
  <si>
    <t>000 01 03 01 00 00 0000 000</t>
  </si>
  <si>
    <t>Бюджетные кредиты из других бюджетов бюджетной системы Российской Федерации в валюте Российской Федерации</t>
  </si>
  <si>
    <t>000 01 03 01 00 00 0000 800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</si>
  <si>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</si>
  <si>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000 01 03 01 00 10 0000 810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</si>
  <si>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</si>
  <si>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000 01 05 00 00 00 0000 000</t>
  </si>
  <si>
    <t>Изменение остатков средств на счетах по учету средств бюджетов</t>
  </si>
  <si>
    <t>000 01  05  00  00  00  0000  500</t>
  </si>
  <si>
    <t>Увеличение остатков средств бюджетов</t>
  </si>
  <si>
    <t>000 01 05 00 00 00 0000 500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</si>
  <si>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</si>
  <si>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</si>
  <si>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</si>
  <si>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сельских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</si>
  <si>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</si>
  <si>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</si>
  <si>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</si>
  <si>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</si>
  <si>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</si>
  <si>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</si>
  <si>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</si>
  <si>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сельских поселений</t>
  </si>
  <si>
    <t>000 01 06 00 00 00 00 0000 000</t>
  </si>
  <si>
    <t>Иные источники внутреннего финансирования  дефицитов бюджетов</t>
  </si>
  <si>
    <t>000 01 06 05 00 00 00 0000 600</t>
  </si>
  <si>
    <t xml:space="preserve">Бюджетные кредиты, предоставленные  внутри страны в валюте Российской  Федерации </t>
  </si>
  <si>
    <t>000 01 06 05 02 05 00 0000 640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</si>
  <si>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</si>
  <si>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 xml:space="preserve">Итого источников внутреннего финансирования  дефицита бюджета </t>
  </si>
  <si>
    <t>объем привлечения</t>
  </si>
  <si>
    <t>объем средств, направляемых на погашение основной суммы долга</t>
  </si>
  <si>
    <t>Бюджетные кредиты от других бюджетов бюджетной системы Российской Федерации</t>
  </si>
  <si>
    <t>2025 год</t>
  </si>
  <si>
    <t>Расходы за счет иных межбюджетных трансфертов на осуществление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</si>
  <si>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2026 год</t>
  </si>
  <si>
    <t>00020225576000000150</t>
  </si>
  <si>
    <t>Субсидии бюджетам на обеспечение комплексного развития сельских территорий</t>
  </si>
  <si>
    <t>00020225576100000150</t>
  </si>
  <si>
    <t>Субсидии бюджетам сельских поселений на обеспечение комплексного развития сельских территорий</t>
  </si>
  <si>
    <t>00020240014000000150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</si>
  <si>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</si>
  <si>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00020240014100000100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</si>
  <si>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</si>
  <si>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Муниципальная программа Шокшинского сельского поселения Республики Мордовия «Развитие муниципальной службы  в Шокшинском поселении (2021-2026 годы)».</t>
  </si>
  <si>
    <t xml:space="preserve">Приложение 1
к решению  Совета депутатов Шокшинского сельского поселения Теньгушевского
муниципального района Республики Мордовия «О бюджете Шокшинского сельского поселения Теньгушевского муниципального района Республики Мордовия на 2025 год и на плановый период 2026 и 2027 годов»
</t>
  </si>
  <si>
    <t xml:space="preserve">ОБЪЕМ 
БЕЗВОЗМЕЗДНЫХ ПОСТУПЛЕНИЙ В БЮДЖЕТ ШОКШИНСКОГО СЕЛЬСКОГО ПОСЕЛЕНИЯ ТЕНЬГУШЕВСКОГО МУНИЦИПАЛЬНОГО РАЙОНА РЕСПУБЛИКИ МОРДОВИЯ НА 2025 ГОД И НА ПЛАНОВЫЙ ПЕРИОД 2026 И 2027 ГОДОВ
</t>
  </si>
  <si>
    <t>2027 год</t>
  </si>
  <si>
    <t>Приложение 2
к решению  Совета депутатов Шокшинского сельского поселения Теньгушевского
муниципального района Республики Мордовия «О бюджете Шокшинского сельского поселения Теньгушевского муниципального района Республики Мордовия на 2025 год и на плановый период 2026 и 2027 годов»</t>
  </si>
  <si>
    <t>ВЕДОМСТВЕННАЯ СТРУКТУРА 
РАСХОДОВ БЮДЖЕТА ШОКШИНСКОГО СЕЛЬСКОГО ПОСЕЛЕНИЯ ТЕНЬГУШЕВСКОГО МУНИЦИПАЛЬНОГО РАЙОНА РЕСПУБЛИКИ МОРДОВИЯ НА 2025 ГОД И НА ПЛАНОВЫЙ ПЕРИОД 2026 И 2027 ГОДОВ</t>
  </si>
  <si>
    <t>Приложение 3
к решению  Совета депутатов Шокшинского сельского поселения Теньгушевского
муниципального района Республики Мордовия «О бюджете Шокшинского сельского поселения Теньгушевского муниципального района Республики Мордовия на 2025 год и на плановый период 2026 и 2027 годов»</t>
  </si>
  <si>
    <t>РАСПРЕДЕЛЕНИЕ 
БЮДЖЕТНЫХ АССИГНОВАНИЙ БЮДЖЕТА ШОКШИНСКОГО СЕЛЬСКОГО ПОСЕЛЕНИЯ ТЕНЬГУШЕВСКОГО МУНИЦИПАЛЬНОГО РАЙОНА РЕСПУБЛИКИ МОРДОВИЯ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2025 ГОД И НА ПЛАНОВЫЙ ПЕРИОД
2026 И 2027 ГОДОВ</t>
  </si>
  <si>
    <t>Приложение 4
к решению  Совета депутатов Шокшинского сельского поселения Теньгушевского
муниципального района Республики Мордовия «О бюджете Шокшинского сельского поселения Теньгушевского муниципального района Республики Мордовия на 2025 год и на плановый период 2026 и 2027 годов»</t>
  </si>
  <si>
    <t>РАСПРЕДЕЛЕНИЕ 
БЮДЖЕТНЫХ АССИГНОВАНИЙ БЮДЖЕТА ШОКШИНСКОГО СЕЛЬСКОГО ПОСЕЛЕНИЯ ТЕНЬГУШЕВСКОГО МУНИЦИПАЛЬНОГО РАЙОНА РЕСПУБЛИКИ МОРДОВИЯ ПО ЦЕЛЕВЫМ СТАТЬЯМ (МУНИЦИПАЛЬНЫМ ПРОГРАММАМ И НЕПРОГРАММНЫМ НАПРАВЛЕНИЯМ ДЕЯТЕЛЬНОСТИ), ГРУППАМ И ПОДГРУППАМ ВИДОВ РАСХОДОВ, РАЗДЕЛАМ И ПОДРАЗДЕЛАМ КЛАССИФИКАЦИИ РАСХОДОВ БЮДЖЕТОВ НА 2025 ГОД И НА ПЛАНОВЫЙ ПЕРИОД 2026 И 2027 ГОДОВ</t>
  </si>
  <si>
    <t>Приложение 5
к решению  Совета депутатов Шокшинского сельского поселения Теньгушевского
муниципального района Республики Мордовия «О бюджете Шокшинского сельского поселения Теньгушевского муниципального района Республики Мордовия на 2025 год и на плановый период 2026 и 2027 годов»</t>
  </si>
  <si>
    <t>ИСТОЧНИКИ 
ВНУТРЕННЕГО ФИНАНСИРОВАНИЯ ДЕФИЦИТА БЮДЖЕТА ШОКШИНСКОГО СЕЛЬСКОГО ПОСЕЛЕНИЯ ТЕНЬГУШЕВСКОГО МУНИЦИПАЛЬНОГО РАЙОНА РЕСПУБЛИКИ МОРДОВИЯ НА 2025 ГОД И НА ПЛАНОВЫЙ ПЕРИОД 2026 и 2027 ГОДОВ</t>
  </si>
  <si>
    <t>Приложение 6
к решению  Совета депутатов Шокшинского сельского поселения Теньгушевского
муниципального района Республики Мордовия «О бюджете Шокшинского сельского поселения Теньгушевского муниципального района Республики Мордовия на 2025 год и на плановый период 2026 и 2027 годов»</t>
  </si>
  <si>
    <t xml:space="preserve">ПРОГРАММА 
МУНИЦИПАЛЬНЫХ ВНУТРЕННИХ ЗАИМСТВОВАНИЙ ШОКШИНСКОГО СЕЛЬСКОГО ПОСЕЛЕНИЯ ТЕНЬГУШЕВСКОГО МУНИЦИПАЛЬНОГО РАЙОНА РЕСПУБЛИКИ МОРДОВИЯ НА 2025 ГОД И 
НА ПЛАНОВЫЙ ПЕРИОД 2026 И 2027 ГОДОВ </t>
  </si>
  <si>
    <t>32,6</t>
  </si>
  <si>
    <t>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</si>
</sst>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&quot;р.&quot;_-;\-* #,##0.00&quot;р.&quot;_-;_-* &quot;-&quot;??&quot;р.&quot;_-;_-@_-"/>
    <numFmt numFmtId="165" formatCode="#,##0.0"/>
    <numFmt numFmtId="166" formatCode="_-* #,##0.0_р_._-;\-* #,##0.0_р_._-;_-* &quot;-&quot;?_р_._-;_-@_-"/>
    <numFmt numFmtId="167" formatCode="0.0"/>
    <numFmt numFmtId="168" formatCode="_-* #,##0.00_р_._-;\-* #,##0.00_р_._-;_-* &quot;-&quot;??_р_._-;_-@_-"/>
    <numFmt numFmtId="169" formatCode="000000"/>
  </numFmts>
  <fonts count="28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Verdana"/>
      <family val="2"/>
    </font>
    <font>
      <b/>
      <sz val="10"/>
      <color indexed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  <charset val="204"/>
    </font>
    <font>
      <b/>
      <sz val="11.5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3"/>
      <name val="Times New Roman"/>
      <family val="1"/>
    </font>
    <font>
      <b/>
      <sz val="13"/>
      <name val="Times New Roman"/>
      <family val="1"/>
      <charset val="204"/>
    </font>
    <font>
      <sz val="13"/>
      <name val="Times New Roman"/>
      <family val="1"/>
    </font>
    <font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Arial Cyr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164" fontId="0" fillId="0" borderId="0">
      <alignment vertical="top" wrapText="1"/>
    </xf>
    <xf numFmtId="0" fontId="9" fillId="0" borderId="0"/>
    <xf numFmtId="0" fontId="6" fillId="0" borderId="0"/>
    <xf numFmtId="168" fontId="6" fillId="0" borderId="0" applyFont="0" applyFill="0" applyBorder="0" applyAlignment="0" applyProtection="0"/>
    <xf numFmtId="0" fontId="26" fillId="0" borderId="0"/>
    <xf numFmtId="0" fontId="6" fillId="0" borderId="0"/>
    <xf numFmtId="0" fontId="26" fillId="0" borderId="0"/>
  </cellStyleXfs>
  <cellXfs count="168">
    <xf numFmtId="164" fontId="0" fillId="0" borderId="0" xfId="0" applyNumberFormat="1" applyFont="1" applyFill="1" applyAlignment="1">
      <alignment vertical="top" wrapText="1"/>
    </xf>
    <xf numFmtId="0" fontId="0" fillId="0" borderId="0" xfId="0" applyNumberFormat="1" applyFont="1" applyFill="1" applyAlignment="1">
      <alignment horizontal="right" vertical="top" wrapText="1"/>
    </xf>
    <xf numFmtId="0" fontId="0" fillId="0" borderId="0" xfId="0" applyNumberFormat="1" applyFont="1" applyFill="1" applyAlignment="1">
      <alignment horizontal="left" vertical="top" wrapText="1"/>
    </xf>
    <xf numFmtId="0" fontId="2" fillId="0" borderId="0" xfId="0" applyNumberFormat="1" applyFont="1" applyFill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left" wrapText="1"/>
    </xf>
    <xf numFmtId="165" fontId="3" fillId="0" borderId="1" xfId="0" applyNumberFormat="1" applyFont="1" applyFill="1" applyBorder="1" applyAlignment="1">
      <alignment horizontal="right" wrapText="1"/>
    </xf>
    <xf numFmtId="0" fontId="2" fillId="0" borderId="1" xfId="0" applyNumberFormat="1" applyFont="1" applyFill="1" applyBorder="1" applyAlignment="1">
      <alignment horizontal="center" vertical="top" wrapText="1"/>
    </xf>
    <xf numFmtId="164" fontId="7" fillId="0" borderId="0" xfId="0" applyFont="1" applyFill="1" applyAlignment="1"/>
    <xf numFmtId="164" fontId="10" fillId="0" borderId="0" xfId="0" applyFont="1" applyFill="1" applyAlignment="1">
      <alignment horizontal="left"/>
    </xf>
    <xf numFmtId="165" fontId="10" fillId="0" borderId="0" xfId="0" applyNumberFormat="1" applyFont="1" applyFill="1" applyAlignment="1"/>
    <xf numFmtId="166" fontId="10" fillId="0" borderId="0" xfId="0" applyNumberFormat="1" applyFont="1" applyFill="1" applyAlignment="1"/>
    <xf numFmtId="164" fontId="10" fillId="0" borderId="0" xfId="0" applyFont="1" applyFill="1" applyAlignment="1"/>
    <xf numFmtId="164" fontId="11" fillId="0" borderId="0" xfId="0" applyFont="1" applyFill="1" applyAlignment="1">
      <alignment horizontal="left" wrapText="1"/>
    </xf>
    <xf numFmtId="164" fontId="11" fillId="0" borderId="0" xfId="0" applyFont="1" applyFill="1" applyAlignment="1">
      <alignment horizontal="center"/>
    </xf>
    <xf numFmtId="165" fontId="10" fillId="0" borderId="0" xfId="0" applyNumberFormat="1" applyFont="1" applyFill="1" applyAlignment="1">
      <alignment horizontal="right"/>
    </xf>
    <xf numFmtId="165" fontId="10" fillId="0" borderId="0" xfId="0" applyNumberFormat="1" applyFont="1" applyFill="1" applyBorder="1" applyAlignment="1"/>
    <xf numFmtId="166" fontId="10" fillId="0" borderId="0" xfId="0" applyNumberFormat="1" applyFont="1" applyFill="1" applyBorder="1" applyAlignment="1"/>
    <xf numFmtId="164" fontId="10" fillId="0" borderId="0" xfId="0" applyFont="1" applyFill="1" applyBorder="1" applyAlignment="1"/>
    <xf numFmtId="49" fontId="10" fillId="0" borderId="0" xfId="0" applyNumberFormat="1" applyFont="1" applyFill="1" applyBorder="1" applyAlignment="1"/>
    <xf numFmtId="165" fontId="10" fillId="2" borderId="0" xfId="0" applyNumberFormat="1" applyFont="1" applyFill="1" applyAlignment="1"/>
    <xf numFmtId="166" fontId="10" fillId="2" borderId="0" xfId="0" applyNumberFormat="1" applyFont="1" applyFill="1" applyBorder="1" applyAlignment="1"/>
    <xf numFmtId="164" fontId="10" fillId="2" borderId="0" xfId="0" applyFont="1" applyFill="1" applyAlignment="1"/>
    <xf numFmtId="49" fontId="10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0" fontId="13" fillId="0" borderId="0" xfId="2" applyFont="1"/>
    <xf numFmtId="0" fontId="14" fillId="0" borderId="0" xfId="2" applyFont="1" applyBorder="1" applyAlignment="1"/>
    <xf numFmtId="0" fontId="6" fillId="0" borderId="0" xfId="2" applyAlignment="1"/>
    <xf numFmtId="0" fontId="14" fillId="0" borderId="0" xfId="2" applyFont="1" applyBorder="1" applyAlignment="1">
      <alignment wrapText="1"/>
    </xf>
    <xf numFmtId="0" fontId="11" fillId="0" borderId="0" xfId="2" applyFont="1" applyBorder="1" applyAlignment="1"/>
    <xf numFmtId="0" fontId="8" fillId="0" borderId="0" xfId="2" applyFont="1" applyBorder="1" applyAlignment="1">
      <alignment horizontal="center" wrapText="1"/>
    </xf>
    <xf numFmtId="0" fontId="8" fillId="0" borderId="0" xfId="2" applyFont="1" applyBorder="1" applyAlignment="1">
      <alignment wrapText="1"/>
    </xf>
    <xf numFmtId="0" fontId="8" fillId="0" borderId="0" xfId="2" applyFont="1" applyBorder="1" applyAlignment="1">
      <alignment horizontal="left"/>
    </xf>
    <xf numFmtId="0" fontId="6" fillId="0" borderId="0" xfId="2" applyAlignment="1">
      <alignment wrapText="1"/>
    </xf>
    <xf numFmtId="0" fontId="13" fillId="0" borderId="0" xfId="2" applyFont="1" applyAlignment="1">
      <alignment wrapText="1"/>
    </xf>
    <xf numFmtId="165" fontId="16" fillId="0" borderId="0" xfId="2" applyNumberFormat="1" applyFont="1" applyBorder="1" applyAlignment="1">
      <alignment wrapText="1"/>
    </xf>
    <xf numFmtId="165" fontId="17" fillId="0" borderId="0" xfId="2" applyNumberFormat="1" applyFont="1" applyBorder="1" applyAlignment="1">
      <alignment wrapText="1"/>
    </xf>
    <xf numFmtId="0" fontId="12" fillId="0" borderId="2" xfId="2" applyFont="1" applyBorder="1" applyAlignment="1">
      <alignment horizontal="center" vertical="center" wrapText="1"/>
    </xf>
    <xf numFmtId="2" fontId="13" fillId="0" borderId="0" xfId="2" applyNumberFormat="1" applyFont="1"/>
    <xf numFmtId="49" fontId="12" fillId="0" borderId="2" xfId="2" applyNumberFormat="1" applyFont="1" applyBorder="1" applyAlignment="1">
      <alignment horizontal="center" vertical="top"/>
    </xf>
    <xf numFmtId="49" fontId="12" fillId="0" borderId="2" xfId="2" applyNumberFormat="1" applyFont="1" applyBorder="1" applyAlignment="1">
      <alignment horizontal="center"/>
    </xf>
    <xf numFmtId="1" fontId="12" fillId="0" borderId="2" xfId="2" applyNumberFormat="1" applyFont="1" applyBorder="1" applyAlignment="1">
      <alignment horizontal="center"/>
    </xf>
    <xf numFmtId="165" fontId="12" fillId="0" borderId="0" xfId="2" applyNumberFormat="1" applyFont="1" applyBorder="1" applyAlignment="1">
      <alignment horizontal="right"/>
    </xf>
    <xf numFmtId="0" fontId="13" fillId="0" borderId="0" xfId="2" applyFont="1" applyFill="1"/>
    <xf numFmtId="2" fontId="13" fillId="0" borderId="0" xfId="2" applyNumberFormat="1" applyFont="1" applyFill="1"/>
    <xf numFmtId="165" fontId="13" fillId="0" borderId="0" xfId="2" applyNumberFormat="1" applyFont="1" applyFill="1"/>
    <xf numFmtId="165" fontId="13" fillId="0" borderId="0" xfId="2" applyNumberFormat="1" applyFont="1" applyFill="1" applyBorder="1"/>
    <xf numFmtId="0" fontId="13" fillId="0" borderId="0" xfId="2" applyFont="1" applyFill="1" applyBorder="1"/>
    <xf numFmtId="167" fontId="13" fillId="0" borderId="0" xfId="2" applyNumberFormat="1" applyFont="1" applyBorder="1"/>
    <xf numFmtId="0" fontId="13" fillId="0" borderId="0" xfId="2" applyFont="1" applyBorder="1"/>
    <xf numFmtId="165" fontId="14" fillId="3" borderId="0" xfId="2" applyNumberFormat="1" applyFont="1" applyFill="1" applyBorder="1" applyAlignment="1">
      <alignment horizontal="center"/>
    </xf>
    <xf numFmtId="165" fontId="13" fillId="0" borderId="0" xfId="2" applyNumberFormat="1" applyFont="1"/>
    <xf numFmtId="4" fontId="13" fillId="0" borderId="0" xfId="2" applyNumberFormat="1" applyFont="1"/>
    <xf numFmtId="3" fontId="13" fillId="0" borderId="0" xfId="2" applyNumberFormat="1" applyFont="1"/>
    <xf numFmtId="9" fontId="13" fillId="0" borderId="0" xfId="2" applyNumberFormat="1" applyFont="1"/>
    <xf numFmtId="16" fontId="13" fillId="0" borderId="0" xfId="2" applyNumberFormat="1" applyFont="1"/>
    <xf numFmtId="165" fontId="11" fillId="0" borderId="0" xfId="2" applyNumberFormat="1" applyFont="1"/>
    <xf numFmtId="0" fontId="6" fillId="0" borderId="0" xfId="2"/>
    <xf numFmtId="0" fontId="14" fillId="0" borderId="0" xfId="2" applyFont="1" applyBorder="1" applyAlignment="1">
      <alignment horizontal="left" wrapText="1"/>
    </xf>
    <xf numFmtId="0" fontId="20" fillId="0" borderId="2" xfId="2" applyFont="1" applyBorder="1" applyAlignment="1">
      <alignment horizontal="center" vertical="top"/>
    </xf>
    <xf numFmtId="0" fontId="20" fillId="0" borderId="2" xfId="2" applyFont="1" applyBorder="1" applyAlignment="1">
      <alignment horizontal="center" vertical="center"/>
    </xf>
    <xf numFmtId="0" fontId="21" fillId="0" borderId="2" xfId="2" applyFont="1" applyBorder="1" applyAlignment="1">
      <alignment horizontal="center" vertical="top"/>
    </xf>
    <xf numFmtId="165" fontId="21" fillId="0" borderId="2" xfId="2" applyNumberFormat="1" applyFont="1" applyBorder="1" applyAlignment="1">
      <alignment horizontal="center" wrapText="1"/>
    </xf>
    <xf numFmtId="165" fontId="6" fillId="0" borderId="0" xfId="2" applyNumberFormat="1"/>
    <xf numFmtId="0" fontId="18" fillId="0" borderId="2" xfId="2" applyNumberFormat="1" applyFont="1" applyBorder="1" applyAlignment="1">
      <alignment horizontal="center" vertical="center"/>
    </xf>
    <xf numFmtId="165" fontId="20" fillId="0" borderId="2" xfId="2" applyNumberFormat="1" applyFont="1" applyBorder="1" applyAlignment="1">
      <alignment horizontal="center" wrapText="1"/>
    </xf>
    <xf numFmtId="165" fontId="19" fillId="0" borderId="2" xfId="2" applyNumberFormat="1" applyFont="1" applyBorder="1" applyAlignment="1">
      <alignment horizontal="center" wrapText="1"/>
    </xf>
    <xf numFmtId="165" fontId="20" fillId="0" borderId="2" xfId="2" applyNumberFormat="1" applyFont="1" applyBorder="1" applyAlignment="1">
      <alignment horizontal="center" wrapText="1"/>
    </xf>
    <xf numFmtId="49" fontId="14" fillId="3" borderId="2" xfId="0" applyNumberFormat="1" applyFont="1" applyFill="1" applyBorder="1" applyAlignment="1">
      <alignment horizontal="center" vertical="top"/>
    </xf>
    <xf numFmtId="164" fontId="14" fillId="3" borderId="2" xfId="0" applyFont="1" applyFill="1" applyBorder="1">
      <alignment vertical="top" wrapText="1"/>
    </xf>
    <xf numFmtId="2" fontId="14" fillId="3" borderId="2" xfId="0" applyNumberFormat="1" applyFont="1" applyFill="1" applyBorder="1" applyAlignment="1"/>
    <xf numFmtId="49" fontId="14" fillId="0" borderId="2" xfId="0" applyNumberFormat="1" applyFont="1" applyBorder="1" applyAlignment="1">
      <alignment horizontal="center" vertical="top" wrapText="1"/>
    </xf>
    <xf numFmtId="164" fontId="14" fillId="0" borderId="2" xfId="0" applyFont="1" applyBorder="1" applyAlignment="1">
      <alignment horizontal="left" vertical="top" wrapText="1"/>
    </xf>
    <xf numFmtId="2" fontId="14" fillId="0" borderId="2" xfId="0" applyNumberFormat="1" applyFont="1" applyBorder="1" applyAlignment="1"/>
    <xf numFmtId="2" fontId="23" fillId="0" borderId="2" xfId="0" applyNumberFormat="1" applyFont="1" applyBorder="1" applyAlignment="1"/>
    <xf numFmtId="164" fontId="14" fillId="0" borderId="0" xfId="0" applyFont="1" applyAlignment="1">
      <alignment horizontal="left" vertical="top" wrapText="1"/>
    </xf>
    <xf numFmtId="164" fontId="14" fillId="0" borderId="2" xfId="0" applyFont="1" applyBorder="1" applyAlignment="1">
      <alignment wrapText="1"/>
    </xf>
    <xf numFmtId="164" fontId="14" fillId="3" borderId="2" xfId="0" applyFont="1" applyFill="1" applyBorder="1" applyAlignment="1">
      <alignment horizontal="left" vertical="top" wrapText="1"/>
    </xf>
    <xf numFmtId="164" fontId="24" fillId="0" borderId="0" xfId="0" applyFont="1">
      <alignment vertical="top" wrapText="1"/>
    </xf>
    <xf numFmtId="164" fontId="24" fillId="0" borderId="2" xfId="0" applyFont="1" applyBorder="1">
      <alignment vertical="top" wrapText="1"/>
    </xf>
    <xf numFmtId="0" fontId="14" fillId="3" borderId="2" xfId="3" applyNumberFormat="1" applyFont="1" applyFill="1" applyBorder="1" applyAlignment="1">
      <alignment horizontal="left" vertical="top" wrapText="1"/>
    </xf>
    <xf numFmtId="2" fontId="17" fillId="0" borderId="2" xfId="0" applyNumberFormat="1" applyFont="1" applyBorder="1" applyAlignment="1"/>
    <xf numFmtId="2" fontId="0" fillId="0" borderId="2" xfId="0" applyNumberFormat="1" applyBorder="1" applyAlignment="1"/>
    <xf numFmtId="49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/>
    </xf>
    <xf numFmtId="167" fontId="7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wrapText="1"/>
    </xf>
    <xf numFmtId="49" fontId="7" fillId="0" borderId="2" xfId="0" applyNumberFormat="1" applyFont="1" applyBorder="1" applyAlignment="1">
      <alignment horizontal="center" wrapText="1"/>
    </xf>
    <xf numFmtId="167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/>
    </xf>
    <xf numFmtId="49" fontId="7" fillId="0" borderId="6" xfId="0" applyNumberFormat="1" applyFont="1" applyBorder="1" applyAlignment="1">
      <alignment horizontal="left" wrapText="1"/>
    </xf>
    <xf numFmtId="49" fontId="7" fillId="0" borderId="6" xfId="0" applyNumberFormat="1" applyFont="1" applyBorder="1" applyAlignment="1">
      <alignment horizontal="center" wrapText="1"/>
    </xf>
    <xf numFmtId="167" fontId="7" fillId="0" borderId="6" xfId="0" applyNumberFormat="1" applyFont="1" applyBorder="1" applyAlignment="1">
      <alignment horizontal="center" vertical="center" wrapText="1"/>
    </xf>
    <xf numFmtId="164" fontId="7" fillId="0" borderId="2" xfId="0" applyFont="1" applyBorder="1" applyAlignment="1"/>
    <xf numFmtId="49" fontId="7" fillId="0" borderId="2" xfId="0" applyNumberFormat="1" applyFont="1" applyBorder="1" applyAlignment="1">
      <alignment wrapText="1"/>
    </xf>
    <xf numFmtId="164" fontId="7" fillId="0" borderId="2" xfId="0" applyFont="1" applyBorder="1">
      <alignment vertical="top" wrapText="1"/>
    </xf>
    <xf numFmtId="49" fontId="7" fillId="0" borderId="2" xfId="0" applyNumberFormat="1" applyFont="1" applyBorder="1" applyAlignment="1">
      <alignment horizontal="center" vertical="top" wrapText="1"/>
    </xf>
    <xf numFmtId="49" fontId="22" fillId="0" borderId="2" xfId="0" applyNumberFormat="1" applyFont="1" applyBorder="1" applyAlignment="1">
      <alignment horizontal="left" wrapText="1"/>
    </xf>
    <xf numFmtId="167" fontId="22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right" wrapText="1"/>
    </xf>
    <xf numFmtId="49" fontId="25" fillId="0" borderId="2" xfId="0" applyNumberFormat="1" applyFont="1" applyBorder="1" applyAlignment="1">
      <alignment horizontal="center" wrapText="1"/>
    </xf>
    <xf numFmtId="49" fontId="7" fillId="0" borderId="2" xfId="0" applyNumberFormat="1" applyFont="1" applyBorder="1" applyAlignment="1"/>
    <xf numFmtId="49" fontId="7" fillId="0" borderId="2" xfId="0" applyNumberFormat="1" applyFont="1" applyBorder="1">
      <alignment vertical="top" wrapText="1"/>
    </xf>
    <xf numFmtId="49" fontId="4" fillId="0" borderId="1" xfId="0" applyNumberFormat="1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wrapText="1"/>
    </xf>
    <xf numFmtId="49" fontId="14" fillId="0" borderId="2" xfId="4" applyNumberFormat="1" applyFont="1" applyBorder="1"/>
    <xf numFmtId="0" fontId="14" fillId="0" borderId="2" xfId="4" applyFont="1" applyBorder="1" applyAlignment="1">
      <alignment wrapText="1"/>
    </xf>
    <xf numFmtId="167" fontId="14" fillId="0" borderId="2" xfId="5" applyNumberFormat="1" applyFont="1" applyBorder="1" applyAlignment="1">
      <alignment horizontal="center"/>
    </xf>
    <xf numFmtId="167" fontId="14" fillId="0" borderId="2" xfId="5" applyNumberFormat="1" applyFont="1" applyBorder="1"/>
    <xf numFmtId="169" fontId="14" fillId="0" borderId="2" xfId="5" applyNumberFormat="1" applyFont="1" applyBorder="1" applyAlignment="1">
      <alignment horizontal="left" vertical="justify"/>
    </xf>
    <xf numFmtId="0" fontId="14" fillId="0" borderId="2" xfId="6" applyFont="1" applyBorder="1" applyAlignment="1">
      <alignment wrapText="1"/>
    </xf>
    <xf numFmtId="0" fontId="14" fillId="0" borderId="2" xfId="5" applyFont="1" applyBorder="1" applyAlignment="1">
      <alignment horizontal="center"/>
    </xf>
    <xf numFmtId="0" fontId="14" fillId="0" borderId="2" xfId="5" applyFont="1" applyBorder="1"/>
    <xf numFmtId="49" fontId="14" fillId="0" borderId="2" xfId="4" applyNumberFormat="1" applyFont="1" applyBorder="1" applyAlignment="1">
      <alignment horizontal="left"/>
    </xf>
    <xf numFmtId="167" fontId="14" fillId="0" borderId="2" xfId="0" applyNumberFormat="1" applyFont="1" applyBorder="1" applyAlignment="1"/>
    <xf numFmtId="49" fontId="10" fillId="0" borderId="2" xfId="0" applyNumberFormat="1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wrapText="1"/>
    </xf>
    <xf numFmtId="49" fontId="10" fillId="0" borderId="0" xfId="0" applyNumberFormat="1" applyFont="1" applyAlignment="1">
      <alignment wrapText="1"/>
    </xf>
    <xf numFmtId="49" fontId="10" fillId="0" borderId="2" xfId="0" applyNumberFormat="1" applyFont="1" applyBorder="1" applyAlignment="1">
      <alignment horizontal="left" vertical="top" wrapText="1"/>
    </xf>
    <xf numFmtId="49" fontId="27" fillId="0" borderId="2" xfId="0" applyNumberFormat="1" applyFont="1" applyBorder="1" applyAlignment="1">
      <alignment wrapText="1"/>
    </xf>
    <xf numFmtId="49" fontId="10" fillId="0" borderId="2" xfId="0" applyNumberFormat="1" applyFont="1" applyBorder="1" applyAlignment="1">
      <alignment vertical="center" wrapText="1"/>
    </xf>
    <xf numFmtId="49" fontId="27" fillId="0" borderId="0" xfId="0" applyNumberFormat="1" applyFont="1" applyAlignment="1">
      <alignment wrapText="1"/>
    </xf>
    <xf numFmtId="49" fontId="10" fillId="0" borderId="2" xfId="0" applyNumberFormat="1" applyFont="1" applyBorder="1" applyAlignment="1"/>
    <xf numFmtId="49" fontId="10" fillId="0" borderId="2" xfId="0" applyNumberFormat="1" applyFont="1" applyBorder="1">
      <alignment vertical="top" wrapText="1"/>
    </xf>
    <xf numFmtId="49" fontId="11" fillId="0" borderId="2" xfId="0" applyNumberFormat="1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center"/>
    </xf>
    <xf numFmtId="167" fontId="10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center" wrapText="1"/>
    </xf>
    <xf numFmtId="167" fontId="10" fillId="0" borderId="2" xfId="0" applyNumberFormat="1" applyFont="1" applyBorder="1" applyAlignment="1">
      <alignment horizontal="center" vertical="center" wrapText="1"/>
    </xf>
    <xf numFmtId="167" fontId="10" fillId="0" borderId="2" xfId="0" applyNumberFormat="1" applyFont="1" applyBorder="1" applyAlignment="1">
      <alignment horizontal="center" wrapText="1"/>
    </xf>
    <xf numFmtId="49" fontId="10" fillId="0" borderId="2" xfId="0" applyNumberFormat="1" applyFont="1" applyBorder="1" applyAlignment="1" applyProtection="1">
      <alignment vertical="center" wrapText="1"/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/>
    </xf>
    <xf numFmtId="49" fontId="14" fillId="3" borderId="7" xfId="0" applyNumberFormat="1" applyFont="1" applyFill="1" applyBorder="1" applyAlignment="1">
      <alignment horizontal="center" vertical="top"/>
    </xf>
    <xf numFmtId="49" fontId="14" fillId="0" borderId="2" xfId="0" applyNumberFormat="1" applyFont="1" applyBorder="1" applyAlignment="1"/>
    <xf numFmtId="0" fontId="2" fillId="0" borderId="1" xfId="0" applyNumberFormat="1" applyFont="1" applyFill="1" applyBorder="1" applyAlignment="1">
      <alignment horizontal="center" vertical="center" wrapText="1"/>
    </xf>
    <xf numFmtId="164" fontId="12" fillId="0" borderId="0" xfId="0" applyFont="1" applyFill="1" applyAlignment="1">
      <alignment horizontal="center" vertical="top" wrapText="1"/>
    </xf>
    <xf numFmtId="164" fontId="11" fillId="0" borderId="2" xfId="0" applyFont="1" applyBorder="1" applyAlignment="1">
      <alignment horizontal="center" vertical="center"/>
    </xf>
    <xf numFmtId="165" fontId="11" fillId="0" borderId="2" xfId="0" applyNumberFormat="1" applyFont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left" vertical="top" wrapText="1"/>
    </xf>
    <xf numFmtId="165" fontId="10" fillId="0" borderId="0" xfId="0" applyNumberFormat="1" applyFont="1" applyFill="1" applyBorder="1" applyAlignment="1">
      <alignment horizontal="left" vertical="top"/>
    </xf>
    <xf numFmtId="0" fontId="5" fillId="0" borderId="0" xfId="0" applyNumberFormat="1" applyFont="1" applyFill="1" applyAlignment="1">
      <alignment horizontal="left" vertical="top" wrapText="1"/>
    </xf>
    <xf numFmtId="0" fontId="0" fillId="0" borderId="0" xfId="0" applyNumberFormat="1" applyFont="1" applyFill="1" applyAlignment="1">
      <alignment horizontal="left" vertical="top" wrapText="1"/>
    </xf>
    <xf numFmtId="0" fontId="1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 applyAlignment="1">
      <alignment horizontal="right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Fill="1" applyAlignment="1">
      <alignment vertical="top" wrapText="1"/>
    </xf>
    <xf numFmtId="0" fontId="14" fillId="0" borderId="0" xfId="2" applyFont="1" applyBorder="1" applyAlignment="1">
      <alignment horizontal="left" vertical="top" wrapText="1"/>
    </xf>
    <xf numFmtId="0" fontId="14" fillId="0" borderId="0" xfId="2" applyFont="1" applyBorder="1" applyAlignment="1">
      <alignment horizontal="left" vertical="top"/>
    </xf>
    <xf numFmtId="0" fontId="12" fillId="0" borderId="2" xfId="2" applyFont="1" applyBorder="1" applyAlignment="1">
      <alignment horizontal="center" vertical="center"/>
    </xf>
    <xf numFmtId="0" fontId="15" fillId="0" borderId="2" xfId="2" applyFont="1" applyFill="1" applyBorder="1" applyAlignment="1">
      <alignment horizontal="center" vertical="center" wrapText="1"/>
    </xf>
    <xf numFmtId="165" fontId="14" fillId="3" borderId="0" xfId="2" applyNumberFormat="1" applyFont="1" applyFill="1" applyBorder="1" applyAlignment="1">
      <alignment horizontal="center"/>
    </xf>
    <xf numFmtId="0" fontId="12" fillId="0" borderId="0" xfId="2" applyFont="1" applyBorder="1" applyAlignment="1">
      <alignment horizontal="center" vertical="top" wrapText="1"/>
    </xf>
    <xf numFmtId="0" fontId="20" fillId="0" borderId="2" xfId="2" applyFont="1" applyBorder="1" applyAlignment="1">
      <alignment vertical="justify" wrapText="1"/>
    </xf>
    <xf numFmtId="165" fontId="21" fillId="3" borderId="2" xfId="2" applyNumberFormat="1" applyFont="1" applyFill="1" applyBorder="1" applyAlignment="1">
      <alignment horizontal="center"/>
    </xf>
    <xf numFmtId="165" fontId="20" fillId="0" borderId="2" xfId="2" applyNumberFormat="1" applyFont="1" applyBorder="1" applyAlignment="1">
      <alignment horizontal="center"/>
    </xf>
    <xf numFmtId="0" fontId="19" fillId="0" borderId="2" xfId="2" applyFont="1" applyBorder="1" applyAlignment="1">
      <alignment horizontal="left" wrapText="1"/>
    </xf>
    <xf numFmtId="165" fontId="19" fillId="0" borderId="2" xfId="2" applyNumberFormat="1" applyFont="1" applyBorder="1" applyAlignment="1">
      <alignment horizontal="center" wrapText="1"/>
    </xf>
    <xf numFmtId="0" fontId="21" fillId="0" borderId="2" xfId="2" applyFont="1" applyBorder="1" applyAlignment="1">
      <alignment wrapText="1"/>
    </xf>
    <xf numFmtId="0" fontId="20" fillId="0" borderId="3" xfId="2" applyFont="1" applyBorder="1" applyAlignment="1">
      <alignment horizontal="left" vertical="justify" wrapText="1"/>
    </xf>
    <xf numFmtId="0" fontId="20" fillId="0" borderId="4" xfId="2" applyFont="1" applyBorder="1" applyAlignment="1">
      <alignment horizontal="left" vertical="justify" wrapText="1"/>
    </xf>
    <xf numFmtId="0" fontId="20" fillId="0" borderId="5" xfId="2" applyFont="1" applyBorder="1" applyAlignment="1">
      <alignment horizontal="left" vertical="justify" wrapText="1"/>
    </xf>
    <xf numFmtId="0" fontId="18" fillId="0" borderId="2" xfId="2" applyFont="1" applyBorder="1" applyAlignment="1">
      <alignment horizontal="center" wrapText="1"/>
    </xf>
    <xf numFmtId="0" fontId="18" fillId="0" borderId="2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</cellXfs>
  <cellStyles count="7">
    <cellStyle name="Обычный" xfId="0" builtinId="0"/>
    <cellStyle name="Обычный 2" xfId="2" xr:uid="{00000000-0005-0000-0000-000001000000}"/>
    <cellStyle name="Обычный_№10" xfId="4" xr:uid="{00000000-0005-0000-0000-000002000000}"/>
    <cellStyle name="Обычный_З_15_Приложение 16 - Источники дефицита" xfId="5" xr:uid="{00000000-0005-0000-0000-000003000000}"/>
    <cellStyle name="Обычный_источники" xfId="6" xr:uid="{00000000-0005-0000-0000-000004000000}"/>
    <cellStyle name="Стиль 1" xfId="1" xr:uid="{00000000-0005-0000-0000-000005000000}"/>
    <cellStyle name="Финансовый 2" xfId="3" xr:uid="{00000000-0005-0000-0000-000006000000}"/>
  </cellStyles>
  <dxfs count="83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viy-bloc\&#1073;&#1102;&#1076;&#1078;&#1077;&#1090;%20&#1089;&#1087;%20&#1085;&#1072;%202021%20&#1075;&#1086;&#1076;\&#1073;&#1102;&#1076;&#1078;&#1077;&#1090;%202021%20&#1075;&#1086;&#1076;%20&#1087;&#1077;&#1088;&#1074;&#1086;&#1085;&#1072;&#1095;\&#1096;&#1086;&#1082;&#1096;&#1072;\&#1073;&#1102;&#1076;&#1078;&#1077;&#1090;%20&#1086;&#1090;&#1087;&#1088;&#1072;&#1074;&#1083;&#1077;&#1085;&#1085;&#1099;&#1081;%2029.12.20\&#1087;&#1088;&#1080;&#1083;&#1086;&#1078;&#1077;&#1085;&#1080;&#1077;%204,5,6%20&#1096;&#1086;&#1082;&#1096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окша прил №4"/>
      <sheetName val="шокша прил №5)"/>
      <sheetName val="прил№6"/>
      <sheetName val="Лист3"/>
    </sheetNames>
    <sheetDataSet>
      <sheetData sheetId="0" refreshError="1"/>
      <sheetData sheetId="1">
        <row r="63">
          <cell r="J63">
            <v>130</v>
          </cell>
          <cell r="K63">
            <v>200</v>
          </cell>
          <cell r="L63">
            <v>200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view="pageBreakPreview" topLeftCell="A4" zoomScaleNormal="100" zoomScaleSheetLayoutView="100" workbookViewId="0">
      <selection activeCell="E16" sqref="E16"/>
    </sheetView>
  </sheetViews>
  <sheetFormatPr defaultColWidth="9.33203125" defaultRowHeight="12.75" x14ac:dyDescent="0.2"/>
  <cols>
    <col min="1" max="1" width="36.33203125" style="10" customWidth="1"/>
    <col min="2" max="2" width="66.83203125" style="13" customWidth="1"/>
    <col min="3" max="4" width="14.5" style="13" customWidth="1"/>
    <col min="5" max="5" width="15.1640625" style="11" customWidth="1"/>
    <col min="6" max="6" width="13.83203125" style="11" customWidth="1"/>
    <col min="7" max="7" width="17" style="12" customWidth="1"/>
    <col min="8" max="8" width="13.83203125" style="13" bestFit="1" customWidth="1"/>
    <col min="9" max="9" width="12.5" style="13" bestFit="1" customWidth="1"/>
    <col min="10" max="16384" width="9.33203125" style="13"/>
  </cols>
  <sheetData>
    <row r="1" spans="1:8" ht="15" x14ac:dyDescent="0.25">
      <c r="B1" s="9"/>
      <c r="C1" s="142" t="s">
        <v>217</v>
      </c>
      <c r="D1" s="143"/>
      <c r="E1" s="143"/>
    </row>
    <row r="2" spans="1:8" ht="15" x14ac:dyDescent="0.25">
      <c r="B2" s="9"/>
      <c r="C2" s="143"/>
      <c r="D2" s="143"/>
      <c r="E2" s="143"/>
    </row>
    <row r="3" spans="1:8" ht="15" x14ac:dyDescent="0.25">
      <c r="B3" s="9"/>
      <c r="C3" s="143"/>
      <c r="D3" s="143"/>
      <c r="E3" s="143"/>
    </row>
    <row r="4" spans="1:8" ht="33.75" customHeight="1" x14ac:dyDescent="0.25">
      <c r="B4" s="9"/>
      <c r="C4" s="143"/>
      <c r="D4" s="143"/>
      <c r="E4" s="143"/>
    </row>
    <row r="5" spans="1:8" ht="36" customHeight="1" x14ac:dyDescent="0.2">
      <c r="C5" s="143"/>
      <c r="D5" s="143"/>
      <c r="E5" s="143"/>
    </row>
    <row r="6" spans="1:8" ht="71.25" customHeight="1" x14ac:dyDescent="0.2">
      <c r="A6" s="139" t="s">
        <v>218</v>
      </c>
      <c r="B6" s="139"/>
      <c r="C6" s="139"/>
      <c r="D6" s="139"/>
      <c r="E6" s="139"/>
    </row>
    <row r="7" spans="1:8" x14ac:dyDescent="0.2">
      <c r="A7" s="14"/>
      <c r="B7" s="15"/>
      <c r="C7" s="15"/>
      <c r="D7" s="15"/>
      <c r="E7" s="16" t="s">
        <v>1</v>
      </c>
    </row>
    <row r="8" spans="1:8" s="19" customFormat="1" x14ac:dyDescent="0.2">
      <c r="A8" s="140" t="s">
        <v>23</v>
      </c>
      <c r="B8" s="140" t="s">
        <v>2</v>
      </c>
      <c r="C8" s="141" t="s">
        <v>7</v>
      </c>
      <c r="D8" s="141"/>
      <c r="E8" s="141"/>
      <c r="F8" s="17"/>
      <c r="G8" s="18"/>
    </row>
    <row r="9" spans="1:8" s="19" customFormat="1" ht="16.5" customHeight="1" x14ac:dyDescent="0.2">
      <c r="A9" s="140"/>
      <c r="B9" s="140"/>
      <c r="C9" s="134" t="s">
        <v>205</v>
      </c>
      <c r="D9" s="134" t="s">
        <v>207</v>
      </c>
      <c r="E9" s="134" t="s">
        <v>219</v>
      </c>
      <c r="F9" s="17"/>
      <c r="G9" s="18"/>
      <c r="H9" s="17"/>
    </row>
    <row r="10" spans="1:8" s="20" customFormat="1" x14ac:dyDescent="0.2">
      <c r="A10" s="135">
        <v>1</v>
      </c>
      <c r="B10" s="135">
        <v>2</v>
      </c>
      <c r="C10" s="135" t="s">
        <v>10</v>
      </c>
      <c r="D10" s="135" t="s">
        <v>11</v>
      </c>
      <c r="E10" s="135" t="s">
        <v>12</v>
      </c>
      <c r="F10" s="17"/>
      <c r="G10" s="18"/>
    </row>
    <row r="11" spans="1:8" s="23" customFormat="1" ht="15.75" x14ac:dyDescent="0.25">
      <c r="A11" s="69" t="s">
        <v>29</v>
      </c>
      <c r="B11" s="70" t="s">
        <v>30</v>
      </c>
      <c r="C11" s="71">
        <f>C12</f>
        <v>1966.4</v>
      </c>
      <c r="D11" s="71">
        <f>D12</f>
        <v>1214.6999999999998</v>
      </c>
      <c r="E11" s="71">
        <f>E12</f>
        <v>1228</v>
      </c>
      <c r="F11" s="21"/>
      <c r="G11" s="22"/>
    </row>
    <row r="12" spans="1:8" s="23" customFormat="1" ht="47.25" x14ac:dyDescent="0.25">
      <c r="A12" s="72" t="s">
        <v>31</v>
      </c>
      <c r="B12" s="73" t="s">
        <v>32</v>
      </c>
      <c r="C12" s="74">
        <f>C13+C23+C28+C18</f>
        <v>1966.4</v>
      </c>
      <c r="D12" s="74">
        <f>D13+D23+D28</f>
        <v>1214.6999999999998</v>
      </c>
      <c r="E12" s="74">
        <f>E13+E23+E28</f>
        <v>1228</v>
      </c>
      <c r="F12" s="21"/>
      <c r="G12" s="22"/>
    </row>
    <row r="13" spans="1:8" s="23" customFormat="1" ht="31.5" x14ac:dyDescent="0.25">
      <c r="A13" s="72" t="s">
        <v>33</v>
      </c>
      <c r="B13" s="73" t="s">
        <v>34</v>
      </c>
      <c r="C13" s="75">
        <f>C14+C16</f>
        <v>1199.9000000000001</v>
      </c>
      <c r="D13" s="75">
        <f>D14+D16</f>
        <v>833.3</v>
      </c>
      <c r="E13" s="75">
        <f>E14+E16</f>
        <v>840.3</v>
      </c>
      <c r="F13" s="21"/>
      <c r="G13" s="22"/>
    </row>
    <row r="14" spans="1:8" s="23" customFormat="1" ht="31.5" x14ac:dyDescent="0.25">
      <c r="A14" s="72" t="s">
        <v>35</v>
      </c>
      <c r="B14" s="73" t="s">
        <v>36</v>
      </c>
      <c r="C14" s="75">
        <f>C15</f>
        <v>995.4</v>
      </c>
      <c r="D14" s="75">
        <f>D15</f>
        <v>833.3</v>
      </c>
      <c r="E14" s="75">
        <f>E15</f>
        <v>840.3</v>
      </c>
      <c r="F14" s="21"/>
      <c r="G14" s="22"/>
    </row>
    <row r="15" spans="1:8" s="23" customFormat="1" ht="47.25" x14ac:dyDescent="0.25">
      <c r="A15" s="72" t="s">
        <v>37</v>
      </c>
      <c r="B15" s="73" t="s">
        <v>38</v>
      </c>
      <c r="C15" s="75">
        <v>995.4</v>
      </c>
      <c r="D15" s="74">
        <v>833.3</v>
      </c>
      <c r="E15" s="74">
        <v>840.3</v>
      </c>
      <c r="F15" s="21"/>
      <c r="G15" s="22"/>
    </row>
    <row r="16" spans="1:8" s="23" customFormat="1" ht="31.5" x14ac:dyDescent="0.25">
      <c r="A16" s="72" t="s">
        <v>39</v>
      </c>
      <c r="B16" s="73" t="s">
        <v>40</v>
      </c>
      <c r="C16" s="75">
        <f>C17</f>
        <v>204.5</v>
      </c>
      <c r="D16" s="75">
        <f>D17</f>
        <v>0</v>
      </c>
      <c r="E16" s="75">
        <f>E17</f>
        <v>0</v>
      </c>
      <c r="F16" s="21"/>
      <c r="G16" s="22"/>
    </row>
    <row r="17" spans="1:7" s="23" customFormat="1" ht="31.5" x14ac:dyDescent="0.25">
      <c r="A17" s="72" t="s">
        <v>41</v>
      </c>
      <c r="B17" s="73" t="s">
        <v>42</v>
      </c>
      <c r="C17" s="75">
        <v>204.5</v>
      </c>
      <c r="D17" s="74"/>
      <c r="E17" s="74"/>
      <c r="F17" s="21"/>
      <c r="G17" s="22"/>
    </row>
    <row r="18" spans="1:7" s="23" customFormat="1" ht="31.5" x14ac:dyDescent="0.25">
      <c r="A18" s="69" t="s">
        <v>43</v>
      </c>
      <c r="B18" s="73" t="s">
        <v>44</v>
      </c>
      <c r="C18" s="74">
        <f>C21+C19</f>
        <v>400</v>
      </c>
      <c r="D18" s="74"/>
      <c r="E18" s="74"/>
      <c r="F18" s="21"/>
      <c r="G18" s="22"/>
    </row>
    <row r="19" spans="1:7" s="23" customFormat="1" ht="31.5" x14ac:dyDescent="0.25">
      <c r="A19" s="136" t="s">
        <v>208</v>
      </c>
      <c r="B19" s="73" t="s">
        <v>209</v>
      </c>
      <c r="C19" s="74">
        <f>C20</f>
        <v>0</v>
      </c>
      <c r="D19" s="74"/>
      <c r="E19" s="74"/>
      <c r="F19" s="21"/>
      <c r="G19" s="22"/>
    </row>
    <row r="20" spans="1:7" s="23" customFormat="1" ht="47.25" x14ac:dyDescent="0.25">
      <c r="A20" s="136" t="s">
        <v>210</v>
      </c>
      <c r="B20" s="73" t="s">
        <v>211</v>
      </c>
      <c r="C20" s="74">
        <v>0</v>
      </c>
      <c r="D20" s="74"/>
      <c r="E20" s="74"/>
      <c r="F20" s="21"/>
      <c r="G20" s="22"/>
    </row>
    <row r="21" spans="1:7" s="23" customFormat="1" ht="15.75" x14ac:dyDescent="0.25">
      <c r="A21" s="69" t="s">
        <v>45</v>
      </c>
      <c r="B21" s="76" t="s">
        <v>46</v>
      </c>
      <c r="C21" s="74">
        <f>C22</f>
        <v>400</v>
      </c>
      <c r="D21" s="74"/>
      <c r="E21" s="74"/>
      <c r="F21" s="21"/>
      <c r="G21" s="22"/>
    </row>
    <row r="22" spans="1:7" s="23" customFormat="1" ht="15.75" x14ac:dyDescent="0.25">
      <c r="A22" s="72" t="s">
        <v>47</v>
      </c>
      <c r="B22" s="77" t="s">
        <v>48</v>
      </c>
      <c r="C22" s="75">
        <v>400</v>
      </c>
      <c r="D22" s="74"/>
      <c r="E22" s="74"/>
      <c r="F22" s="21"/>
      <c r="G22" s="22"/>
    </row>
    <row r="23" spans="1:7" s="23" customFormat="1" ht="31.5" x14ac:dyDescent="0.25">
      <c r="A23" s="69" t="s">
        <v>49</v>
      </c>
      <c r="B23" s="78" t="s">
        <v>50</v>
      </c>
      <c r="C23" s="71">
        <f>C24+C26</f>
        <v>159.5</v>
      </c>
      <c r="D23" s="71">
        <f t="shared" ref="D23:E23" si="0">D24+D26</f>
        <v>174.4</v>
      </c>
      <c r="E23" s="71">
        <f t="shared" si="0"/>
        <v>180.7</v>
      </c>
      <c r="F23" s="21"/>
      <c r="G23" s="22"/>
    </row>
    <row r="24" spans="1:7" s="23" customFormat="1" ht="47.25" x14ac:dyDescent="0.25">
      <c r="A24" s="69" t="s">
        <v>51</v>
      </c>
      <c r="B24" s="79" t="s">
        <v>52</v>
      </c>
      <c r="C24" s="71">
        <f>C25</f>
        <v>0.5</v>
      </c>
      <c r="D24" s="71">
        <f t="shared" ref="D24:E24" si="1">D25</f>
        <v>0.5</v>
      </c>
      <c r="E24" s="71">
        <f t="shared" si="1"/>
        <v>0.5</v>
      </c>
      <c r="F24" s="21"/>
      <c r="G24" s="22"/>
    </row>
    <row r="25" spans="1:7" s="23" customFormat="1" ht="47.25" x14ac:dyDescent="0.25">
      <c r="A25" s="69" t="s">
        <v>53</v>
      </c>
      <c r="B25" s="73" t="s">
        <v>54</v>
      </c>
      <c r="C25" s="74">
        <v>0.5</v>
      </c>
      <c r="D25" s="74">
        <v>0.5</v>
      </c>
      <c r="E25" s="74">
        <v>0.5</v>
      </c>
      <c r="F25" s="21"/>
      <c r="G25" s="22"/>
    </row>
    <row r="26" spans="1:7" s="23" customFormat="1" ht="47.25" x14ac:dyDescent="0.25">
      <c r="A26" s="72" t="s">
        <v>55</v>
      </c>
      <c r="B26" s="80" t="s">
        <v>56</v>
      </c>
      <c r="C26" s="74">
        <f>C27</f>
        <v>159</v>
      </c>
      <c r="D26" s="74">
        <f t="shared" ref="D26:E26" si="2">D27</f>
        <v>173.9</v>
      </c>
      <c r="E26" s="74">
        <f t="shared" si="2"/>
        <v>180.2</v>
      </c>
      <c r="F26" s="21"/>
      <c r="G26" s="22"/>
    </row>
    <row r="27" spans="1:7" s="23" customFormat="1" ht="47.25" x14ac:dyDescent="0.25">
      <c r="A27" s="72" t="s">
        <v>57</v>
      </c>
      <c r="B27" s="80" t="s">
        <v>58</v>
      </c>
      <c r="C27" s="74">
        <v>159</v>
      </c>
      <c r="D27" s="74">
        <v>173.9</v>
      </c>
      <c r="E27" s="74">
        <v>180.2</v>
      </c>
      <c r="F27" s="21"/>
      <c r="G27" s="22"/>
    </row>
    <row r="28" spans="1:7" s="23" customFormat="1" ht="15.75" x14ac:dyDescent="0.25">
      <c r="A28" s="69" t="s">
        <v>59</v>
      </c>
      <c r="B28" s="81" t="s">
        <v>60</v>
      </c>
      <c r="C28" s="74">
        <f t="shared" ref="C28:E29" si="3">C29</f>
        <v>207</v>
      </c>
      <c r="D28" s="74">
        <f t="shared" si="3"/>
        <v>207</v>
      </c>
      <c r="E28" s="74">
        <f t="shared" si="3"/>
        <v>207</v>
      </c>
      <c r="F28" s="21"/>
      <c r="G28" s="22"/>
    </row>
    <row r="29" spans="1:7" s="23" customFormat="1" ht="63" x14ac:dyDescent="0.25">
      <c r="A29" s="69" t="s">
        <v>212</v>
      </c>
      <c r="B29" s="77" t="s">
        <v>213</v>
      </c>
      <c r="C29" s="74">
        <f t="shared" si="3"/>
        <v>207</v>
      </c>
      <c r="D29" s="74">
        <f t="shared" si="3"/>
        <v>207</v>
      </c>
      <c r="E29" s="74">
        <f t="shared" si="3"/>
        <v>207</v>
      </c>
      <c r="F29" s="21"/>
      <c r="G29" s="22"/>
    </row>
    <row r="30" spans="1:7" s="23" customFormat="1" ht="78.75" x14ac:dyDescent="0.25">
      <c r="A30" s="137" t="s">
        <v>214</v>
      </c>
      <c r="B30" s="77" t="s">
        <v>215</v>
      </c>
      <c r="C30" s="82">
        <v>207</v>
      </c>
      <c r="D30" s="82">
        <v>207</v>
      </c>
      <c r="E30" s="83">
        <v>207</v>
      </c>
      <c r="F30" s="21"/>
      <c r="G30" s="22"/>
    </row>
    <row r="31" spans="1:7" s="23" customFormat="1" x14ac:dyDescent="0.2">
      <c r="A31" s="10"/>
      <c r="B31" s="13"/>
      <c r="C31" s="13"/>
      <c r="D31" s="13"/>
      <c r="E31" s="11"/>
      <c r="F31" s="21"/>
      <c r="G31" s="22"/>
    </row>
    <row r="32" spans="1:7" s="23" customFormat="1" x14ac:dyDescent="0.2">
      <c r="A32" s="10"/>
      <c r="B32" s="13"/>
      <c r="C32" s="13"/>
      <c r="D32" s="13"/>
      <c r="E32" s="11"/>
      <c r="F32" s="21"/>
      <c r="G32" s="22"/>
    </row>
    <row r="33" spans="1:10" s="23" customFormat="1" x14ac:dyDescent="0.2">
      <c r="A33" s="10"/>
      <c r="B33" s="13"/>
      <c r="C33" s="13"/>
      <c r="D33" s="13"/>
      <c r="E33" s="11"/>
      <c r="F33" s="24"/>
      <c r="G33" s="22"/>
    </row>
    <row r="34" spans="1:10" s="23" customFormat="1" x14ac:dyDescent="0.2">
      <c r="A34" s="10"/>
      <c r="B34" s="13"/>
      <c r="C34" s="13"/>
      <c r="D34" s="13"/>
      <c r="E34" s="11"/>
      <c r="F34" s="24"/>
      <c r="G34" s="22"/>
    </row>
    <row r="35" spans="1:10" s="23" customFormat="1" x14ac:dyDescent="0.2">
      <c r="A35" s="10"/>
      <c r="B35" s="13"/>
      <c r="C35" s="13"/>
      <c r="D35" s="13"/>
      <c r="E35" s="11"/>
      <c r="F35" s="24"/>
      <c r="G35" s="22"/>
    </row>
    <row r="36" spans="1:10" s="23" customFormat="1" x14ac:dyDescent="0.2">
      <c r="A36" s="10"/>
      <c r="B36" s="13"/>
      <c r="C36" s="13"/>
      <c r="D36" s="13"/>
      <c r="E36" s="11"/>
      <c r="F36" s="25"/>
      <c r="G36" s="22"/>
    </row>
    <row r="37" spans="1:10" s="11" customFormat="1" x14ac:dyDescent="0.2">
      <c r="A37" s="10"/>
      <c r="B37" s="13"/>
      <c r="C37" s="13"/>
      <c r="D37" s="13"/>
      <c r="G37" s="12"/>
      <c r="H37" s="13"/>
      <c r="I37" s="13"/>
      <c r="J37" s="13"/>
    </row>
  </sheetData>
  <mergeCells count="5">
    <mergeCell ref="A6:E6"/>
    <mergeCell ref="A8:A9"/>
    <mergeCell ref="B8:B9"/>
    <mergeCell ref="C8:E8"/>
    <mergeCell ref="C1:E5"/>
  </mergeCells>
  <conditionalFormatting sqref="C1">
    <cfRule type="expression" dxfId="82" priority="1" stopIfTrue="1">
      <formula>#REF!&lt;&gt;""</formula>
    </cfRule>
  </conditionalFormatting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4"/>
  <sheetViews>
    <sheetView view="pageBreakPreview" topLeftCell="A43" zoomScaleNormal="100" zoomScaleSheetLayoutView="100" workbookViewId="0">
      <selection activeCell="J44" sqref="J44"/>
    </sheetView>
  </sheetViews>
  <sheetFormatPr defaultRowHeight="12.75" x14ac:dyDescent="0.2"/>
  <cols>
    <col min="1" max="1" width="44.1640625" customWidth="1"/>
    <col min="2" max="2" width="5.5" customWidth="1"/>
    <col min="3" max="3" width="4.1640625" customWidth="1"/>
    <col min="4" max="4" width="4.5" customWidth="1"/>
    <col min="5" max="7" width="4.1640625" customWidth="1"/>
    <col min="8" max="8" width="8.33203125" customWidth="1"/>
    <col min="9" max="9" width="7.83203125" customWidth="1"/>
    <col min="10" max="12" width="14" customWidth="1"/>
  </cols>
  <sheetData>
    <row r="1" spans="1:12" ht="110.25" customHeight="1" x14ac:dyDescent="0.2">
      <c r="A1" s="1" t="s">
        <v>0</v>
      </c>
      <c r="B1" s="1" t="s">
        <v>0</v>
      </c>
      <c r="C1" s="1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144" t="s">
        <v>220</v>
      </c>
      <c r="J1" s="145"/>
      <c r="K1" s="145"/>
      <c r="L1" s="145"/>
    </row>
    <row r="2" spans="1:12" ht="69" customHeight="1" x14ac:dyDescent="0.2">
      <c r="A2" s="146" t="s">
        <v>221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1:12" ht="15" customHeight="1" x14ac:dyDescent="0.2">
      <c r="A3" s="3" t="s">
        <v>0</v>
      </c>
      <c r="B3" s="3" t="s">
        <v>0</v>
      </c>
      <c r="C3" s="3" t="s">
        <v>0</v>
      </c>
      <c r="D3" s="3" t="s">
        <v>0</v>
      </c>
      <c r="E3" s="3" t="s">
        <v>0</v>
      </c>
      <c r="F3" s="3" t="s">
        <v>0</v>
      </c>
      <c r="G3" s="3" t="s">
        <v>0</v>
      </c>
      <c r="H3" s="3" t="s">
        <v>0</v>
      </c>
      <c r="I3" s="147" t="s">
        <v>1</v>
      </c>
      <c r="J3" s="147"/>
      <c r="K3" s="147"/>
      <c r="L3" s="147"/>
    </row>
    <row r="4" spans="1:12" ht="19.899999999999999" customHeight="1" x14ac:dyDescent="0.2">
      <c r="A4" s="148" t="s">
        <v>2</v>
      </c>
      <c r="B4" s="148" t="s">
        <v>21</v>
      </c>
      <c r="C4" s="148" t="s">
        <v>3</v>
      </c>
      <c r="D4" s="148" t="s">
        <v>4</v>
      </c>
      <c r="E4" s="148" t="s">
        <v>5</v>
      </c>
      <c r="F4" s="148"/>
      <c r="G4" s="148"/>
      <c r="H4" s="148"/>
      <c r="I4" s="148" t="s">
        <v>6</v>
      </c>
      <c r="J4" s="148" t="s">
        <v>7</v>
      </c>
      <c r="K4" s="148"/>
      <c r="L4" s="148"/>
    </row>
    <row r="5" spans="1:12" ht="16.350000000000001" customHeight="1" x14ac:dyDescent="0.2">
      <c r="A5" s="148" t="s">
        <v>0</v>
      </c>
      <c r="B5" s="148" t="s">
        <v>0</v>
      </c>
      <c r="C5" s="148" t="s">
        <v>0</v>
      </c>
      <c r="D5" s="148" t="s">
        <v>0</v>
      </c>
      <c r="E5" s="148" t="s">
        <v>0</v>
      </c>
      <c r="F5" s="148"/>
      <c r="G5" s="148"/>
      <c r="H5" s="148"/>
      <c r="I5" s="148" t="s">
        <v>0</v>
      </c>
      <c r="J5" s="133" t="s">
        <v>205</v>
      </c>
      <c r="K5" s="133" t="s">
        <v>207</v>
      </c>
      <c r="L5" s="133" t="s">
        <v>219</v>
      </c>
    </row>
    <row r="6" spans="1:12" ht="14.45" customHeight="1" x14ac:dyDescent="0.2">
      <c r="A6" s="4" t="s">
        <v>8</v>
      </c>
      <c r="B6" s="4" t="s">
        <v>9</v>
      </c>
      <c r="C6" s="4" t="s">
        <v>10</v>
      </c>
      <c r="D6" s="4" t="s">
        <v>11</v>
      </c>
      <c r="E6" s="4" t="s">
        <v>12</v>
      </c>
      <c r="F6" s="4" t="s">
        <v>13</v>
      </c>
      <c r="G6" s="4" t="s">
        <v>14</v>
      </c>
      <c r="H6" s="4" t="s">
        <v>15</v>
      </c>
      <c r="I6" s="4" t="s">
        <v>16</v>
      </c>
      <c r="J6" s="4" t="s">
        <v>17</v>
      </c>
      <c r="K6" s="4" t="s">
        <v>18</v>
      </c>
      <c r="L6" s="4" t="s">
        <v>20</v>
      </c>
    </row>
    <row r="7" spans="1:12" ht="14.45" customHeight="1" x14ac:dyDescent="0.2">
      <c r="A7" s="5" t="s">
        <v>19</v>
      </c>
      <c r="B7" s="6" t="s">
        <v>0</v>
      </c>
      <c r="C7" s="6" t="s">
        <v>0</v>
      </c>
      <c r="D7" s="6" t="s">
        <v>0</v>
      </c>
      <c r="E7" s="6" t="s">
        <v>0</v>
      </c>
      <c r="F7" s="6" t="s">
        <v>0</v>
      </c>
      <c r="G7" s="6" t="s">
        <v>0</v>
      </c>
      <c r="H7" s="6" t="s">
        <v>0</v>
      </c>
      <c r="I7" s="6" t="s">
        <v>0</v>
      </c>
      <c r="J7" s="7"/>
      <c r="K7" s="7"/>
      <c r="L7" s="7"/>
    </row>
    <row r="8" spans="1:12" ht="15" x14ac:dyDescent="0.25">
      <c r="A8" s="116" t="s">
        <v>61</v>
      </c>
      <c r="B8" s="84">
        <v>923</v>
      </c>
      <c r="C8" s="85"/>
      <c r="D8" s="85"/>
      <c r="E8" s="85"/>
      <c r="F8" s="85"/>
      <c r="G8" s="85"/>
      <c r="H8" s="85"/>
      <c r="I8" s="85"/>
      <c r="J8" s="86">
        <f>J9+J100+J68+J51+J61+J93+J107</f>
        <v>2205.6</v>
      </c>
      <c r="K8" s="86">
        <f>K9+K100+K68+K51+K61+K93+K107</f>
        <v>1480.2999999999997</v>
      </c>
      <c r="L8" s="86">
        <f>L9+L100+L68+L51+L61+L93+L107</f>
        <v>1573</v>
      </c>
    </row>
    <row r="9" spans="1:12" ht="48.75" customHeight="1" x14ac:dyDescent="0.25">
      <c r="A9" s="116" t="s">
        <v>62</v>
      </c>
      <c r="B9" s="84">
        <v>923</v>
      </c>
      <c r="C9" s="87" t="s">
        <v>63</v>
      </c>
      <c r="D9" s="88"/>
      <c r="E9" s="88"/>
      <c r="F9" s="88"/>
      <c r="G9" s="88"/>
      <c r="H9" s="87"/>
      <c r="I9" s="87"/>
      <c r="J9" s="89">
        <f>J10+J20+J45</f>
        <v>1486.4</v>
      </c>
      <c r="K9" s="89">
        <f>K10+K20+K45</f>
        <v>728.09999999999991</v>
      </c>
      <c r="L9" s="89">
        <f>L10+L20+L45</f>
        <v>784.40000000000009</v>
      </c>
    </row>
    <row r="10" spans="1:12" ht="48.75" customHeight="1" x14ac:dyDescent="0.25">
      <c r="A10" s="116" t="s">
        <v>64</v>
      </c>
      <c r="B10" s="84">
        <v>923</v>
      </c>
      <c r="C10" s="87" t="s">
        <v>63</v>
      </c>
      <c r="D10" s="88" t="s">
        <v>65</v>
      </c>
      <c r="E10" s="88"/>
      <c r="F10" s="88"/>
      <c r="G10" s="88"/>
      <c r="H10" s="87"/>
      <c r="I10" s="87"/>
      <c r="J10" s="89">
        <f t="shared" ref="J10:L15" si="0">J11</f>
        <v>519.9</v>
      </c>
      <c r="K10" s="89">
        <f t="shared" si="0"/>
        <v>208.2</v>
      </c>
      <c r="L10" s="89">
        <f t="shared" si="0"/>
        <v>273.60000000000002</v>
      </c>
    </row>
    <row r="11" spans="1:12" ht="57.75" customHeight="1" x14ac:dyDescent="0.25">
      <c r="A11" s="117" t="s">
        <v>216</v>
      </c>
      <c r="B11" s="88">
        <v>923</v>
      </c>
      <c r="C11" s="87" t="s">
        <v>63</v>
      </c>
      <c r="D11" s="88" t="s">
        <v>65</v>
      </c>
      <c r="E11" s="88" t="s">
        <v>63</v>
      </c>
      <c r="F11" s="88"/>
      <c r="G11" s="88"/>
      <c r="H11" s="87"/>
      <c r="I11" s="87"/>
      <c r="J11" s="89">
        <f t="shared" si="0"/>
        <v>519.9</v>
      </c>
      <c r="K11" s="89">
        <f t="shared" si="0"/>
        <v>208.2</v>
      </c>
      <c r="L11" s="89">
        <f t="shared" si="0"/>
        <v>273.60000000000002</v>
      </c>
    </row>
    <row r="12" spans="1:12" ht="48.75" customHeight="1" x14ac:dyDescent="0.25">
      <c r="A12" s="117" t="s">
        <v>66</v>
      </c>
      <c r="B12" s="88">
        <v>923</v>
      </c>
      <c r="C12" s="87" t="s">
        <v>63</v>
      </c>
      <c r="D12" s="88" t="s">
        <v>65</v>
      </c>
      <c r="E12" s="88" t="s">
        <v>63</v>
      </c>
      <c r="F12" s="88" t="s">
        <v>8</v>
      </c>
      <c r="G12" s="88"/>
      <c r="H12" s="87"/>
      <c r="I12" s="87"/>
      <c r="J12" s="89">
        <f>J13</f>
        <v>519.9</v>
      </c>
      <c r="K12" s="89">
        <f t="shared" si="0"/>
        <v>208.2</v>
      </c>
      <c r="L12" s="89">
        <f t="shared" si="0"/>
        <v>273.60000000000002</v>
      </c>
    </row>
    <row r="13" spans="1:12" ht="48.75" customHeight="1" x14ac:dyDescent="0.25">
      <c r="A13" s="117" t="s">
        <v>67</v>
      </c>
      <c r="B13" s="84">
        <v>923</v>
      </c>
      <c r="C13" s="87" t="s">
        <v>63</v>
      </c>
      <c r="D13" s="88" t="s">
        <v>65</v>
      </c>
      <c r="E13" s="88" t="s">
        <v>63</v>
      </c>
      <c r="F13" s="88" t="s">
        <v>8</v>
      </c>
      <c r="G13" s="88" t="s">
        <v>63</v>
      </c>
      <c r="H13" s="87"/>
      <c r="I13" s="87"/>
      <c r="J13" s="89">
        <f>J14+J17</f>
        <v>519.9</v>
      </c>
      <c r="K13" s="89">
        <f t="shared" si="0"/>
        <v>208.2</v>
      </c>
      <c r="L13" s="89">
        <f t="shared" si="0"/>
        <v>273.60000000000002</v>
      </c>
    </row>
    <row r="14" spans="1:12" ht="48.75" customHeight="1" x14ac:dyDescent="0.25">
      <c r="A14" s="117" t="s">
        <v>68</v>
      </c>
      <c r="B14" s="84">
        <v>923</v>
      </c>
      <c r="C14" s="87" t="s">
        <v>63</v>
      </c>
      <c r="D14" s="88" t="s">
        <v>65</v>
      </c>
      <c r="E14" s="88" t="s">
        <v>63</v>
      </c>
      <c r="F14" s="88" t="s">
        <v>8</v>
      </c>
      <c r="G14" s="88" t="s">
        <v>63</v>
      </c>
      <c r="H14" s="87" t="s">
        <v>69</v>
      </c>
      <c r="I14" s="87"/>
      <c r="J14" s="89">
        <f>J15</f>
        <v>319.89999999999998</v>
      </c>
      <c r="K14" s="89">
        <f t="shared" si="0"/>
        <v>208.2</v>
      </c>
      <c r="L14" s="89">
        <f t="shared" si="0"/>
        <v>273.60000000000002</v>
      </c>
    </row>
    <row r="15" spans="1:12" ht="48.75" customHeight="1" x14ac:dyDescent="0.25">
      <c r="A15" s="117" t="s">
        <v>70</v>
      </c>
      <c r="B15" s="84">
        <v>923</v>
      </c>
      <c r="C15" s="87" t="s">
        <v>63</v>
      </c>
      <c r="D15" s="88" t="s">
        <v>65</v>
      </c>
      <c r="E15" s="88" t="s">
        <v>63</v>
      </c>
      <c r="F15" s="88" t="s">
        <v>8</v>
      </c>
      <c r="G15" s="88" t="s">
        <v>63</v>
      </c>
      <c r="H15" s="87" t="s">
        <v>69</v>
      </c>
      <c r="I15" s="87" t="s">
        <v>71</v>
      </c>
      <c r="J15" s="89">
        <f>J16</f>
        <v>319.89999999999998</v>
      </c>
      <c r="K15" s="89">
        <v>208.2</v>
      </c>
      <c r="L15" s="89">
        <f t="shared" si="0"/>
        <v>273.60000000000002</v>
      </c>
    </row>
    <row r="16" spans="1:12" ht="48.75" customHeight="1" x14ac:dyDescent="0.25">
      <c r="A16" s="116" t="s">
        <v>72</v>
      </c>
      <c r="B16" s="84">
        <v>923</v>
      </c>
      <c r="C16" s="87" t="s">
        <v>63</v>
      </c>
      <c r="D16" s="87" t="s">
        <v>65</v>
      </c>
      <c r="E16" s="87" t="s">
        <v>63</v>
      </c>
      <c r="F16" s="87" t="s">
        <v>8</v>
      </c>
      <c r="G16" s="87" t="s">
        <v>63</v>
      </c>
      <c r="H16" s="87" t="s">
        <v>69</v>
      </c>
      <c r="I16" s="87" t="s">
        <v>73</v>
      </c>
      <c r="J16" s="89">
        <v>319.89999999999998</v>
      </c>
      <c r="K16" s="89">
        <v>208.2</v>
      </c>
      <c r="L16" s="89">
        <v>273.60000000000002</v>
      </c>
    </row>
    <row r="17" spans="1:12" ht="69.75" customHeight="1" x14ac:dyDescent="0.25">
      <c r="A17" s="117" t="s">
        <v>74</v>
      </c>
      <c r="B17" s="88">
        <v>923</v>
      </c>
      <c r="C17" s="87" t="s">
        <v>63</v>
      </c>
      <c r="D17" s="87" t="s">
        <v>65</v>
      </c>
      <c r="E17" s="87" t="s">
        <v>63</v>
      </c>
      <c r="F17" s="87" t="s">
        <v>8</v>
      </c>
      <c r="G17" s="87" t="s">
        <v>63</v>
      </c>
      <c r="H17" s="87" t="s">
        <v>75</v>
      </c>
      <c r="I17" s="87"/>
      <c r="J17" s="86">
        <f t="shared" ref="J17:L18" si="1">J18</f>
        <v>200</v>
      </c>
      <c r="K17" s="86">
        <f t="shared" si="1"/>
        <v>0</v>
      </c>
      <c r="L17" s="86">
        <f t="shared" si="1"/>
        <v>0</v>
      </c>
    </row>
    <row r="18" spans="1:12" ht="80.25" customHeight="1" x14ac:dyDescent="0.25">
      <c r="A18" s="118" t="s">
        <v>70</v>
      </c>
      <c r="B18" s="88">
        <v>923</v>
      </c>
      <c r="C18" s="87" t="s">
        <v>63</v>
      </c>
      <c r="D18" s="88" t="s">
        <v>65</v>
      </c>
      <c r="E18" s="88" t="s">
        <v>63</v>
      </c>
      <c r="F18" s="88" t="s">
        <v>8</v>
      </c>
      <c r="G18" s="88" t="s">
        <v>63</v>
      </c>
      <c r="H18" s="87" t="s">
        <v>75</v>
      </c>
      <c r="I18" s="87" t="s">
        <v>71</v>
      </c>
      <c r="J18" s="86">
        <f t="shared" si="1"/>
        <v>200</v>
      </c>
      <c r="K18" s="86">
        <f t="shared" si="1"/>
        <v>0</v>
      </c>
      <c r="L18" s="86">
        <f t="shared" si="1"/>
        <v>0</v>
      </c>
    </row>
    <row r="19" spans="1:12" ht="48.75" customHeight="1" x14ac:dyDescent="0.25">
      <c r="A19" s="116" t="s">
        <v>72</v>
      </c>
      <c r="B19" s="88">
        <v>923</v>
      </c>
      <c r="C19" s="87" t="s">
        <v>63</v>
      </c>
      <c r="D19" s="87" t="s">
        <v>65</v>
      </c>
      <c r="E19" s="87" t="s">
        <v>63</v>
      </c>
      <c r="F19" s="87" t="s">
        <v>8</v>
      </c>
      <c r="G19" s="87" t="s">
        <v>63</v>
      </c>
      <c r="H19" s="87" t="s">
        <v>75</v>
      </c>
      <c r="I19" s="87" t="s">
        <v>73</v>
      </c>
      <c r="J19" s="86">
        <v>200</v>
      </c>
      <c r="K19" s="86">
        <v>0</v>
      </c>
      <c r="L19" s="86">
        <v>0</v>
      </c>
    </row>
    <row r="20" spans="1:12" ht="74.25" customHeight="1" x14ac:dyDescent="0.25">
      <c r="A20" s="116" t="s">
        <v>76</v>
      </c>
      <c r="B20" s="88">
        <v>923</v>
      </c>
      <c r="C20" s="90" t="s">
        <v>63</v>
      </c>
      <c r="D20" s="90" t="s">
        <v>77</v>
      </c>
      <c r="E20" s="90"/>
      <c r="F20" s="87"/>
      <c r="G20" s="87"/>
      <c r="H20" s="87"/>
      <c r="I20" s="87"/>
      <c r="J20" s="89">
        <f>J21+J40</f>
        <v>966</v>
      </c>
      <c r="K20" s="89">
        <f>K21+K40</f>
        <v>519.4</v>
      </c>
      <c r="L20" s="89">
        <f>L21+L40</f>
        <v>510.3</v>
      </c>
    </row>
    <row r="21" spans="1:12" ht="60.75" customHeight="1" x14ac:dyDescent="0.25">
      <c r="A21" s="117" t="s">
        <v>216</v>
      </c>
      <c r="B21" s="88">
        <v>923</v>
      </c>
      <c r="C21" s="87" t="s">
        <v>63</v>
      </c>
      <c r="D21" s="87" t="s">
        <v>77</v>
      </c>
      <c r="E21" s="87" t="s">
        <v>63</v>
      </c>
      <c r="F21" s="87"/>
      <c r="G21" s="87"/>
      <c r="H21" s="87"/>
      <c r="I21" s="87"/>
      <c r="J21" s="89">
        <f t="shared" ref="J21:L22" si="2">J22</f>
        <v>965.5</v>
      </c>
      <c r="K21" s="89">
        <f t="shared" si="2"/>
        <v>518.9</v>
      </c>
      <c r="L21" s="89">
        <f t="shared" si="2"/>
        <v>509.8</v>
      </c>
    </row>
    <row r="22" spans="1:12" ht="48.75" customHeight="1" x14ac:dyDescent="0.25">
      <c r="A22" s="118" t="s">
        <v>66</v>
      </c>
      <c r="B22" s="88">
        <v>923</v>
      </c>
      <c r="C22" s="91" t="s">
        <v>63</v>
      </c>
      <c r="D22" s="92" t="s">
        <v>77</v>
      </c>
      <c r="E22" s="92" t="s">
        <v>63</v>
      </c>
      <c r="F22" s="92" t="s">
        <v>8</v>
      </c>
      <c r="G22" s="92"/>
      <c r="H22" s="91"/>
      <c r="I22" s="91"/>
      <c r="J22" s="93">
        <f t="shared" si="2"/>
        <v>965.5</v>
      </c>
      <c r="K22" s="93">
        <f t="shared" si="2"/>
        <v>518.9</v>
      </c>
      <c r="L22" s="93">
        <f t="shared" si="2"/>
        <v>509.8</v>
      </c>
    </row>
    <row r="23" spans="1:12" ht="48.75" customHeight="1" x14ac:dyDescent="0.25">
      <c r="A23" s="117" t="s">
        <v>67</v>
      </c>
      <c r="B23" s="84">
        <v>923</v>
      </c>
      <c r="C23" s="87" t="s">
        <v>63</v>
      </c>
      <c r="D23" s="88" t="s">
        <v>77</v>
      </c>
      <c r="E23" s="88" t="s">
        <v>63</v>
      </c>
      <c r="F23" s="88" t="s">
        <v>8</v>
      </c>
      <c r="G23" s="88" t="s">
        <v>63</v>
      </c>
      <c r="H23" s="87"/>
      <c r="I23" s="87"/>
      <c r="J23" s="89">
        <f>J24+J27+J34</f>
        <v>965.5</v>
      </c>
      <c r="K23" s="89">
        <f>K24+K27+K34</f>
        <v>518.9</v>
      </c>
      <c r="L23" s="89">
        <f>L24+L27+L34</f>
        <v>509.8</v>
      </c>
    </row>
    <row r="24" spans="1:12" ht="48.75" customHeight="1" x14ac:dyDescent="0.25">
      <c r="A24" s="119" t="s">
        <v>78</v>
      </c>
      <c r="B24" s="84">
        <v>923</v>
      </c>
      <c r="C24" s="87" t="s">
        <v>63</v>
      </c>
      <c r="D24" s="87" t="s">
        <v>77</v>
      </c>
      <c r="E24" s="87" t="s">
        <v>63</v>
      </c>
      <c r="F24" s="87" t="s">
        <v>8</v>
      </c>
      <c r="G24" s="87" t="s">
        <v>63</v>
      </c>
      <c r="H24" s="87" t="s">
        <v>79</v>
      </c>
      <c r="I24" s="87"/>
      <c r="J24" s="89">
        <f t="shared" ref="J24:L25" si="3">J25</f>
        <v>591.1</v>
      </c>
      <c r="K24" s="89">
        <f t="shared" si="3"/>
        <v>461.7</v>
      </c>
      <c r="L24" s="89">
        <f t="shared" si="3"/>
        <v>452.6</v>
      </c>
    </row>
    <row r="25" spans="1:12" ht="48.75" customHeight="1" x14ac:dyDescent="0.25">
      <c r="A25" s="120" t="s">
        <v>70</v>
      </c>
      <c r="B25" s="101">
        <v>923</v>
      </c>
      <c r="C25" s="87" t="s">
        <v>63</v>
      </c>
      <c r="D25" s="87" t="s">
        <v>77</v>
      </c>
      <c r="E25" s="87" t="s">
        <v>63</v>
      </c>
      <c r="F25" s="87" t="s">
        <v>8</v>
      </c>
      <c r="G25" s="87" t="s">
        <v>63</v>
      </c>
      <c r="H25" s="87" t="s">
        <v>79</v>
      </c>
      <c r="I25" s="87" t="s">
        <v>71</v>
      </c>
      <c r="J25" s="89">
        <f t="shared" si="3"/>
        <v>591.1</v>
      </c>
      <c r="K25" s="89">
        <f t="shared" si="3"/>
        <v>461.7</v>
      </c>
      <c r="L25" s="89">
        <f t="shared" si="3"/>
        <v>452.6</v>
      </c>
    </row>
    <row r="26" spans="1:12" ht="48.75" customHeight="1" x14ac:dyDescent="0.25">
      <c r="A26" s="120" t="s">
        <v>80</v>
      </c>
      <c r="B26" s="101">
        <v>923</v>
      </c>
      <c r="C26" s="87" t="s">
        <v>63</v>
      </c>
      <c r="D26" s="87" t="s">
        <v>77</v>
      </c>
      <c r="E26" s="87" t="s">
        <v>63</v>
      </c>
      <c r="F26" s="87" t="s">
        <v>8</v>
      </c>
      <c r="G26" s="87" t="s">
        <v>63</v>
      </c>
      <c r="H26" s="87" t="s">
        <v>79</v>
      </c>
      <c r="I26" s="87" t="s">
        <v>73</v>
      </c>
      <c r="J26" s="89">
        <v>591.1</v>
      </c>
      <c r="K26" s="89">
        <v>461.7</v>
      </c>
      <c r="L26" s="89">
        <v>452.6</v>
      </c>
    </row>
    <row r="27" spans="1:12" ht="48.75" customHeight="1" x14ac:dyDescent="0.25">
      <c r="A27" s="116" t="s">
        <v>81</v>
      </c>
      <c r="B27" s="85">
        <v>923</v>
      </c>
      <c r="C27" s="87" t="s">
        <v>63</v>
      </c>
      <c r="D27" s="87" t="s">
        <v>77</v>
      </c>
      <c r="E27" s="87" t="s">
        <v>63</v>
      </c>
      <c r="F27" s="87" t="s">
        <v>8</v>
      </c>
      <c r="G27" s="87" t="s">
        <v>63</v>
      </c>
      <c r="H27" s="87" t="s">
        <v>82</v>
      </c>
      <c r="I27" s="87"/>
      <c r="J27" s="89">
        <f>J28+J30+J32</f>
        <v>174.4</v>
      </c>
      <c r="K27" s="89">
        <f>K28+K30+K32</f>
        <v>57.2</v>
      </c>
      <c r="L27" s="89">
        <f>L28+L30+L32</f>
        <v>57.2</v>
      </c>
    </row>
    <row r="28" spans="1:12" ht="48.75" customHeight="1" x14ac:dyDescent="0.25">
      <c r="A28" s="120" t="s">
        <v>70</v>
      </c>
      <c r="B28" s="88">
        <v>923</v>
      </c>
      <c r="C28" s="87" t="s">
        <v>63</v>
      </c>
      <c r="D28" s="87" t="s">
        <v>77</v>
      </c>
      <c r="E28" s="87" t="s">
        <v>63</v>
      </c>
      <c r="F28" s="87" t="s">
        <v>8</v>
      </c>
      <c r="G28" s="87" t="s">
        <v>63</v>
      </c>
      <c r="H28" s="87" t="s">
        <v>82</v>
      </c>
      <c r="I28" s="87" t="s">
        <v>71</v>
      </c>
      <c r="J28" s="89">
        <f>J29</f>
        <v>0.3</v>
      </c>
      <c r="K28" s="89">
        <f>K29</f>
        <v>0.3</v>
      </c>
      <c r="L28" s="89">
        <f>L29</f>
        <v>0.3</v>
      </c>
    </row>
    <row r="29" spans="1:12" ht="48.75" customHeight="1" x14ac:dyDescent="0.25">
      <c r="A29" s="120" t="s">
        <v>80</v>
      </c>
      <c r="B29" s="88">
        <v>923</v>
      </c>
      <c r="C29" s="87" t="s">
        <v>63</v>
      </c>
      <c r="D29" s="87" t="s">
        <v>77</v>
      </c>
      <c r="E29" s="87" t="s">
        <v>63</v>
      </c>
      <c r="F29" s="87" t="s">
        <v>8</v>
      </c>
      <c r="G29" s="87" t="s">
        <v>63</v>
      </c>
      <c r="H29" s="87" t="s">
        <v>82</v>
      </c>
      <c r="I29" s="87" t="s">
        <v>73</v>
      </c>
      <c r="J29" s="89">
        <v>0.3</v>
      </c>
      <c r="K29" s="89">
        <v>0.3</v>
      </c>
      <c r="L29" s="89">
        <v>0.3</v>
      </c>
    </row>
    <row r="30" spans="1:12" ht="48.75" customHeight="1" x14ac:dyDescent="0.25">
      <c r="A30" s="116" t="s">
        <v>83</v>
      </c>
      <c r="B30" s="88">
        <v>923</v>
      </c>
      <c r="C30" s="87" t="s">
        <v>63</v>
      </c>
      <c r="D30" s="87" t="s">
        <v>77</v>
      </c>
      <c r="E30" s="87" t="s">
        <v>63</v>
      </c>
      <c r="F30" s="87" t="s">
        <v>8</v>
      </c>
      <c r="G30" s="87" t="s">
        <v>63</v>
      </c>
      <c r="H30" s="87" t="s">
        <v>82</v>
      </c>
      <c r="I30" s="87" t="s">
        <v>84</v>
      </c>
      <c r="J30" s="89">
        <f>J31</f>
        <v>173.1</v>
      </c>
      <c r="K30" s="89">
        <f>K31</f>
        <v>19</v>
      </c>
      <c r="L30" s="89">
        <f>L31</f>
        <v>19</v>
      </c>
    </row>
    <row r="31" spans="1:12" ht="48.75" customHeight="1" x14ac:dyDescent="0.25">
      <c r="A31" s="116" t="s">
        <v>85</v>
      </c>
      <c r="B31" s="85">
        <v>923</v>
      </c>
      <c r="C31" s="87" t="s">
        <v>63</v>
      </c>
      <c r="D31" s="87" t="s">
        <v>77</v>
      </c>
      <c r="E31" s="87" t="s">
        <v>63</v>
      </c>
      <c r="F31" s="87" t="s">
        <v>8</v>
      </c>
      <c r="G31" s="87" t="s">
        <v>63</v>
      </c>
      <c r="H31" s="87" t="s">
        <v>82</v>
      </c>
      <c r="I31" s="87" t="s">
        <v>86</v>
      </c>
      <c r="J31" s="89">
        <v>173.1</v>
      </c>
      <c r="K31" s="89">
        <v>19</v>
      </c>
      <c r="L31" s="89">
        <v>19</v>
      </c>
    </row>
    <row r="32" spans="1:12" ht="48.75" customHeight="1" x14ac:dyDescent="0.25">
      <c r="A32" s="121" t="s">
        <v>87</v>
      </c>
      <c r="B32" s="88">
        <v>923</v>
      </c>
      <c r="C32" s="87" t="s">
        <v>63</v>
      </c>
      <c r="D32" s="87" t="s">
        <v>77</v>
      </c>
      <c r="E32" s="87" t="s">
        <v>63</v>
      </c>
      <c r="F32" s="87" t="s">
        <v>8</v>
      </c>
      <c r="G32" s="87" t="s">
        <v>63</v>
      </c>
      <c r="H32" s="87" t="s">
        <v>82</v>
      </c>
      <c r="I32" s="87" t="s">
        <v>88</v>
      </c>
      <c r="J32" s="86">
        <f>J33</f>
        <v>1</v>
      </c>
      <c r="K32" s="86">
        <f>K33</f>
        <v>37.9</v>
      </c>
      <c r="L32" s="86">
        <f>L33</f>
        <v>37.9</v>
      </c>
    </row>
    <row r="33" spans="1:12" ht="48.75" customHeight="1" x14ac:dyDescent="0.25">
      <c r="A33" s="121" t="s">
        <v>89</v>
      </c>
      <c r="B33" s="88">
        <v>923</v>
      </c>
      <c r="C33" s="87" t="s">
        <v>63</v>
      </c>
      <c r="D33" s="87" t="s">
        <v>77</v>
      </c>
      <c r="E33" s="87" t="s">
        <v>63</v>
      </c>
      <c r="F33" s="87" t="s">
        <v>8</v>
      </c>
      <c r="G33" s="87" t="s">
        <v>63</v>
      </c>
      <c r="H33" s="87" t="s">
        <v>82</v>
      </c>
      <c r="I33" s="87" t="s">
        <v>90</v>
      </c>
      <c r="J33" s="86">
        <v>1</v>
      </c>
      <c r="K33" s="86">
        <v>37.9</v>
      </c>
      <c r="L33" s="86">
        <v>37.9</v>
      </c>
    </row>
    <row r="34" spans="1:12" ht="48.75" customHeight="1" x14ac:dyDescent="0.25">
      <c r="A34" s="117" t="s">
        <v>74</v>
      </c>
      <c r="B34" s="84">
        <v>923</v>
      </c>
      <c r="C34" s="87" t="s">
        <v>63</v>
      </c>
      <c r="D34" s="87" t="s">
        <v>77</v>
      </c>
      <c r="E34" s="87" t="s">
        <v>63</v>
      </c>
      <c r="F34" s="87" t="s">
        <v>8</v>
      </c>
      <c r="G34" s="87" t="s">
        <v>63</v>
      </c>
      <c r="H34" s="87" t="s">
        <v>75</v>
      </c>
      <c r="I34" s="87"/>
      <c r="J34" s="86">
        <f>J35</f>
        <v>200</v>
      </c>
      <c r="K34" s="86"/>
      <c r="L34" s="86"/>
    </row>
    <row r="35" spans="1:12" ht="54" customHeight="1" x14ac:dyDescent="0.25">
      <c r="A35" s="120" t="s">
        <v>70</v>
      </c>
      <c r="B35" s="84">
        <v>923</v>
      </c>
      <c r="C35" s="87" t="s">
        <v>63</v>
      </c>
      <c r="D35" s="87" t="s">
        <v>77</v>
      </c>
      <c r="E35" s="87" t="s">
        <v>63</v>
      </c>
      <c r="F35" s="87" t="s">
        <v>8</v>
      </c>
      <c r="G35" s="87" t="s">
        <v>63</v>
      </c>
      <c r="H35" s="87" t="s">
        <v>75</v>
      </c>
      <c r="I35" s="87" t="s">
        <v>71</v>
      </c>
      <c r="J35" s="86">
        <f>J36</f>
        <v>200</v>
      </c>
      <c r="K35" s="86">
        <f>K36</f>
        <v>0</v>
      </c>
      <c r="L35" s="86">
        <f>L36</f>
        <v>0</v>
      </c>
    </row>
    <row r="36" spans="1:12" ht="48.75" customHeight="1" x14ac:dyDescent="0.25">
      <c r="A36" s="122" t="s">
        <v>80</v>
      </c>
      <c r="B36" s="84">
        <v>923</v>
      </c>
      <c r="C36" s="87" t="s">
        <v>63</v>
      </c>
      <c r="D36" s="87" t="s">
        <v>77</v>
      </c>
      <c r="E36" s="87" t="s">
        <v>63</v>
      </c>
      <c r="F36" s="87" t="s">
        <v>8</v>
      </c>
      <c r="G36" s="87" t="s">
        <v>63</v>
      </c>
      <c r="H36" s="87" t="s">
        <v>75</v>
      </c>
      <c r="I36" s="87" t="s">
        <v>73</v>
      </c>
      <c r="J36" s="86">
        <v>200</v>
      </c>
      <c r="K36" s="86"/>
      <c r="L36" s="86"/>
    </row>
    <row r="37" spans="1:12" ht="48.75" customHeight="1" x14ac:dyDescent="0.25">
      <c r="A37" s="116" t="s">
        <v>83</v>
      </c>
      <c r="B37" s="84">
        <v>923</v>
      </c>
      <c r="C37" s="87" t="s">
        <v>63</v>
      </c>
      <c r="D37" s="87" t="s">
        <v>77</v>
      </c>
      <c r="E37" s="87" t="s">
        <v>63</v>
      </c>
      <c r="F37" s="87" t="s">
        <v>8</v>
      </c>
      <c r="G37" s="87" t="s">
        <v>63</v>
      </c>
      <c r="H37" s="87" t="s">
        <v>75</v>
      </c>
      <c r="I37" s="87" t="s">
        <v>84</v>
      </c>
      <c r="J37" s="86">
        <f>J38</f>
        <v>0</v>
      </c>
      <c r="K37" s="86"/>
      <c r="L37" s="86"/>
    </row>
    <row r="38" spans="1:12" ht="48.75" customHeight="1" x14ac:dyDescent="0.25">
      <c r="A38" s="116" t="s">
        <v>85</v>
      </c>
      <c r="B38" s="84">
        <v>923</v>
      </c>
      <c r="C38" s="87" t="s">
        <v>63</v>
      </c>
      <c r="D38" s="87" t="s">
        <v>77</v>
      </c>
      <c r="E38" s="87" t="s">
        <v>63</v>
      </c>
      <c r="F38" s="87" t="s">
        <v>8</v>
      </c>
      <c r="G38" s="87" t="s">
        <v>63</v>
      </c>
      <c r="H38" s="87" t="s">
        <v>75</v>
      </c>
      <c r="I38" s="87" t="s">
        <v>86</v>
      </c>
      <c r="J38" s="86">
        <f>J39</f>
        <v>0</v>
      </c>
      <c r="K38" s="86"/>
      <c r="L38" s="86"/>
    </row>
    <row r="39" spans="1:12" ht="48.75" customHeight="1" x14ac:dyDescent="0.25">
      <c r="A39" s="116" t="s">
        <v>91</v>
      </c>
      <c r="B39" s="84">
        <v>923</v>
      </c>
      <c r="C39" s="87" t="s">
        <v>63</v>
      </c>
      <c r="D39" s="87" t="s">
        <v>77</v>
      </c>
      <c r="E39" s="87" t="s">
        <v>63</v>
      </c>
      <c r="F39" s="87" t="s">
        <v>8</v>
      </c>
      <c r="G39" s="87" t="s">
        <v>63</v>
      </c>
      <c r="H39" s="87" t="s">
        <v>75</v>
      </c>
      <c r="I39" s="87" t="s">
        <v>92</v>
      </c>
      <c r="J39" s="86"/>
      <c r="K39" s="86"/>
      <c r="L39" s="86"/>
    </row>
    <row r="40" spans="1:12" ht="48.75" customHeight="1" x14ac:dyDescent="0.25">
      <c r="A40" s="121" t="s">
        <v>93</v>
      </c>
      <c r="B40" s="84">
        <v>923</v>
      </c>
      <c r="C40" s="87" t="s">
        <v>63</v>
      </c>
      <c r="D40" s="87" t="s">
        <v>77</v>
      </c>
      <c r="E40" s="87" t="s">
        <v>94</v>
      </c>
      <c r="F40" s="87"/>
      <c r="G40" s="87"/>
      <c r="H40" s="87"/>
      <c r="I40" s="87"/>
      <c r="J40" s="86">
        <f t="shared" ref="J40:L41" si="4">J41</f>
        <v>0.5</v>
      </c>
      <c r="K40" s="86">
        <f t="shared" si="4"/>
        <v>0.5</v>
      </c>
      <c r="L40" s="86">
        <f t="shared" si="4"/>
        <v>0.5</v>
      </c>
    </row>
    <row r="41" spans="1:12" ht="48.75" customHeight="1" x14ac:dyDescent="0.25">
      <c r="A41" s="121" t="s">
        <v>95</v>
      </c>
      <c r="B41" s="84">
        <v>923</v>
      </c>
      <c r="C41" s="87" t="s">
        <v>63</v>
      </c>
      <c r="D41" s="87" t="s">
        <v>77</v>
      </c>
      <c r="E41" s="87" t="s">
        <v>94</v>
      </c>
      <c r="F41" s="87" t="s">
        <v>8</v>
      </c>
      <c r="G41" s="87" t="s">
        <v>96</v>
      </c>
      <c r="H41" s="87"/>
      <c r="I41" s="87"/>
      <c r="J41" s="86">
        <f t="shared" si="4"/>
        <v>0.5</v>
      </c>
      <c r="K41" s="86">
        <f t="shared" si="4"/>
        <v>0.5</v>
      </c>
      <c r="L41" s="86">
        <f t="shared" si="4"/>
        <v>0.5</v>
      </c>
    </row>
    <row r="42" spans="1:12" ht="102.75" customHeight="1" x14ac:dyDescent="0.25">
      <c r="A42" s="117" t="s">
        <v>155</v>
      </c>
      <c r="B42" s="84">
        <v>923</v>
      </c>
      <c r="C42" s="87" t="s">
        <v>63</v>
      </c>
      <c r="D42" s="87" t="s">
        <v>77</v>
      </c>
      <c r="E42" s="87" t="s">
        <v>94</v>
      </c>
      <c r="F42" s="87" t="s">
        <v>8</v>
      </c>
      <c r="G42" s="87" t="s">
        <v>96</v>
      </c>
      <c r="H42" s="87">
        <v>77150</v>
      </c>
      <c r="I42" s="87"/>
      <c r="J42" s="86">
        <f t="shared" ref="J42:L43" si="5">J43</f>
        <v>0.5</v>
      </c>
      <c r="K42" s="86">
        <f t="shared" si="5"/>
        <v>0.5</v>
      </c>
      <c r="L42" s="86">
        <f t="shared" si="5"/>
        <v>0.5</v>
      </c>
    </row>
    <row r="43" spans="1:12" ht="31.5" customHeight="1" x14ac:dyDescent="0.25">
      <c r="A43" s="116" t="s">
        <v>83</v>
      </c>
      <c r="B43" s="84">
        <v>923</v>
      </c>
      <c r="C43" s="87" t="s">
        <v>63</v>
      </c>
      <c r="D43" s="87" t="s">
        <v>77</v>
      </c>
      <c r="E43" s="87" t="s">
        <v>94</v>
      </c>
      <c r="F43" s="87" t="s">
        <v>8</v>
      </c>
      <c r="G43" s="87" t="s">
        <v>96</v>
      </c>
      <c r="H43" s="87">
        <v>77150</v>
      </c>
      <c r="I43" s="87" t="s">
        <v>84</v>
      </c>
      <c r="J43" s="86">
        <f t="shared" si="5"/>
        <v>0.5</v>
      </c>
      <c r="K43" s="86">
        <f t="shared" si="5"/>
        <v>0.5</v>
      </c>
      <c r="L43" s="86">
        <f t="shared" si="5"/>
        <v>0.5</v>
      </c>
    </row>
    <row r="44" spans="1:12" ht="24" customHeight="1" x14ac:dyDescent="0.25">
      <c r="A44" s="116" t="s">
        <v>85</v>
      </c>
      <c r="B44" s="84">
        <v>923</v>
      </c>
      <c r="C44" s="87" t="s">
        <v>63</v>
      </c>
      <c r="D44" s="87" t="s">
        <v>77</v>
      </c>
      <c r="E44" s="87" t="s">
        <v>94</v>
      </c>
      <c r="F44" s="87" t="s">
        <v>8</v>
      </c>
      <c r="G44" s="87" t="s">
        <v>96</v>
      </c>
      <c r="H44" s="87">
        <v>77150</v>
      </c>
      <c r="I44" s="87" t="s">
        <v>86</v>
      </c>
      <c r="J44" s="86">
        <v>0.5</v>
      </c>
      <c r="K44" s="86">
        <v>0.5</v>
      </c>
      <c r="L44" s="86">
        <v>0.5</v>
      </c>
    </row>
    <row r="45" spans="1:12" ht="34.5" customHeight="1" x14ac:dyDescent="0.25">
      <c r="A45" s="116" t="s">
        <v>97</v>
      </c>
      <c r="B45" s="84">
        <v>923</v>
      </c>
      <c r="C45" s="87" t="s">
        <v>63</v>
      </c>
      <c r="D45" s="87" t="s">
        <v>18</v>
      </c>
      <c r="E45" s="87"/>
      <c r="F45" s="87"/>
      <c r="G45" s="87"/>
      <c r="H45" s="87"/>
      <c r="I45" s="87"/>
      <c r="J45" s="89">
        <f t="shared" ref="J45:L49" si="6">J46</f>
        <v>0.5</v>
      </c>
      <c r="K45" s="89">
        <f t="shared" si="6"/>
        <v>0.5</v>
      </c>
      <c r="L45" s="89">
        <f t="shared" si="6"/>
        <v>0.5</v>
      </c>
    </row>
    <row r="46" spans="1:12" ht="48.75" customHeight="1" x14ac:dyDescent="0.25">
      <c r="A46" s="116" t="s">
        <v>98</v>
      </c>
      <c r="B46" s="84">
        <v>923</v>
      </c>
      <c r="C46" s="87" t="s">
        <v>63</v>
      </c>
      <c r="D46" s="87" t="s">
        <v>18</v>
      </c>
      <c r="E46" s="87" t="s">
        <v>94</v>
      </c>
      <c r="F46" s="87" t="s">
        <v>8</v>
      </c>
      <c r="G46" s="87"/>
      <c r="H46" s="87" t="s">
        <v>0</v>
      </c>
      <c r="I46" s="87"/>
      <c r="J46" s="89">
        <f t="shared" si="6"/>
        <v>0.5</v>
      </c>
      <c r="K46" s="89">
        <f t="shared" si="6"/>
        <v>0.5</v>
      </c>
      <c r="L46" s="89">
        <f t="shared" si="6"/>
        <v>0.5</v>
      </c>
    </row>
    <row r="47" spans="1:12" ht="48.75" customHeight="1" x14ac:dyDescent="0.25">
      <c r="A47" s="116" t="s">
        <v>95</v>
      </c>
      <c r="B47" s="88">
        <v>923</v>
      </c>
      <c r="C47" s="87" t="s">
        <v>63</v>
      </c>
      <c r="D47" s="87" t="s">
        <v>18</v>
      </c>
      <c r="E47" s="87" t="s">
        <v>94</v>
      </c>
      <c r="F47" s="87" t="s">
        <v>8</v>
      </c>
      <c r="G47" s="87" t="s">
        <v>96</v>
      </c>
      <c r="H47" s="87" t="s">
        <v>0</v>
      </c>
      <c r="I47" s="87"/>
      <c r="J47" s="89">
        <f t="shared" si="6"/>
        <v>0.5</v>
      </c>
      <c r="K47" s="89">
        <f t="shared" si="6"/>
        <v>0.5</v>
      </c>
      <c r="L47" s="89">
        <f t="shared" si="6"/>
        <v>0.5</v>
      </c>
    </row>
    <row r="48" spans="1:12" ht="48.75" customHeight="1" x14ac:dyDescent="0.25">
      <c r="A48" s="116" t="s">
        <v>99</v>
      </c>
      <c r="B48" s="84">
        <v>923</v>
      </c>
      <c r="C48" s="87" t="s">
        <v>63</v>
      </c>
      <c r="D48" s="87" t="s">
        <v>18</v>
      </c>
      <c r="E48" s="87" t="s">
        <v>94</v>
      </c>
      <c r="F48" s="87" t="s">
        <v>8</v>
      </c>
      <c r="G48" s="87" t="s">
        <v>96</v>
      </c>
      <c r="H48" s="87">
        <v>41180</v>
      </c>
      <c r="I48" s="87"/>
      <c r="J48" s="89">
        <f t="shared" si="6"/>
        <v>0.5</v>
      </c>
      <c r="K48" s="89">
        <f t="shared" si="6"/>
        <v>0.5</v>
      </c>
      <c r="L48" s="89">
        <f t="shared" si="6"/>
        <v>0.5</v>
      </c>
    </row>
    <row r="49" spans="1:12" ht="40.5" customHeight="1" x14ac:dyDescent="0.25">
      <c r="A49" s="116" t="s">
        <v>87</v>
      </c>
      <c r="B49" s="84">
        <v>923</v>
      </c>
      <c r="C49" s="87" t="s">
        <v>63</v>
      </c>
      <c r="D49" s="87" t="s">
        <v>18</v>
      </c>
      <c r="E49" s="87" t="s">
        <v>94</v>
      </c>
      <c r="F49" s="87" t="s">
        <v>8</v>
      </c>
      <c r="G49" s="87" t="s">
        <v>96</v>
      </c>
      <c r="H49" s="87" t="s">
        <v>100</v>
      </c>
      <c r="I49" s="87" t="s">
        <v>88</v>
      </c>
      <c r="J49" s="89">
        <f t="shared" si="6"/>
        <v>0.5</v>
      </c>
      <c r="K49" s="89">
        <f t="shared" si="6"/>
        <v>0.5</v>
      </c>
      <c r="L49" s="89">
        <f t="shared" si="6"/>
        <v>0.5</v>
      </c>
    </row>
    <row r="50" spans="1:12" ht="33.75" customHeight="1" x14ac:dyDescent="0.25">
      <c r="A50" s="116" t="s">
        <v>101</v>
      </c>
      <c r="B50" s="84">
        <v>923</v>
      </c>
      <c r="C50" s="87" t="s">
        <v>63</v>
      </c>
      <c r="D50" s="87" t="s">
        <v>18</v>
      </c>
      <c r="E50" s="87" t="s">
        <v>94</v>
      </c>
      <c r="F50" s="87" t="s">
        <v>8</v>
      </c>
      <c r="G50" s="87" t="s">
        <v>96</v>
      </c>
      <c r="H50" s="87">
        <v>41180</v>
      </c>
      <c r="I50" s="87">
        <v>870</v>
      </c>
      <c r="J50" s="89">
        <v>0.5</v>
      </c>
      <c r="K50" s="86">
        <v>0.5</v>
      </c>
      <c r="L50" s="86">
        <v>0.5</v>
      </c>
    </row>
    <row r="51" spans="1:12" ht="33" customHeight="1" x14ac:dyDescent="0.25">
      <c r="A51" s="121" t="s">
        <v>102</v>
      </c>
      <c r="B51" s="84">
        <v>923</v>
      </c>
      <c r="C51" s="87" t="s">
        <v>65</v>
      </c>
      <c r="D51" s="87"/>
      <c r="E51" s="87"/>
      <c r="F51" s="87"/>
      <c r="G51" s="87"/>
      <c r="H51" s="87"/>
      <c r="I51" s="87"/>
      <c r="J51" s="89">
        <f>J55</f>
        <v>159</v>
      </c>
      <c r="K51" s="89">
        <f>K55</f>
        <v>173.89999999999998</v>
      </c>
      <c r="L51" s="89">
        <f>L55</f>
        <v>180.2</v>
      </c>
    </row>
    <row r="52" spans="1:12" ht="33" customHeight="1" x14ac:dyDescent="0.25">
      <c r="A52" s="121" t="s">
        <v>103</v>
      </c>
      <c r="B52" s="84">
        <v>923</v>
      </c>
      <c r="C52" s="87" t="s">
        <v>65</v>
      </c>
      <c r="D52" s="87" t="s">
        <v>104</v>
      </c>
      <c r="E52" s="87"/>
      <c r="F52" s="87"/>
      <c r="G52" s="87"/>
      <c r="H52" s="87"/>
      <c r="I52" s="87"/>
      <c r="J52" s="89">
        <f>J55</f>
        <v>159</v>
      </c>
      <c r="K52" s="89">
        <f>K55</f>
        <v>173.89999999999998</v>
      </c>
      <c r="L52" s="89">
        <f>L55</f>
        <v>180.2</v>
      </c>
    </row>
    <row r="53" spans="1:12" ht="48.75" customHeight="1" x14ac:dyDescent="0.25">
      <c r="A53" s="116" t="s">
        <v>98</v>
      </c>
      <c r="B53" s="84">
        <v>923</v>
      </c>
      <c r="C53" s="87" t="s">
        <v>65</v>
      </c>
      <c r="D53" s="87" t="s">
        <v>104</v>
      </c>
      <c r="E53" s="87" t="s">
        <v>94</v>
      </c>
      <c r="F53" s="87"/>
      <c r="G53" s="87"/>
      <c r="H53" s="87"/>
      <c r="I53" s="87"/>
      <c r="J53" s="89">
        <f t="shared" ref="J53:L54" si="7">J54</f>
        <v>159</v>
      </c>
      <c r="K53" s="89">
        <f t="shared" si="7"/>
        <v>173.89999999999998</v>
      </c>
      <c r="L53" s="89">
        <f t="shared" si="7"/>
        <v>180.2</v>
      </c>
    </row>
    <row r="54" spans="1:12" ht="48.75" customHeight="1" x14ac:dyDescent="0.25">
      <c r="A54" s="116" t="s">
        <v>95</v>
      </c>
      <c r="B54" s="84">
        <v>923</v>
      </c>
      <c r="C54" s="87" t="s">
        <v>65</v>
      </c>
      <c r="D54" s="87" t="s">
        <v>104</v>
      </c>
      <c r="E54" s="87" t="s">
        <v>94</v>
      </c>
      <c r="F54" s="87" t="s">
        <v>8</v>
      </c>
      <c r="G54" s="87" t="s">
        <v>96</v>
      </c>
      <c r="H54" s="87"/>
      <c r="I54" s="87"/>
      <c r="J54" s="89">
        <f t="shared" si="7"/>
        <v>159</v>
      </c>
      <c r="K54" s="89">
        <f t="shared" si="7"/>
        <v>173.89999999999998</v>
      </c>
      <c r="L54" s="89">
        <f t="shared" si="7"/>
        <v>180.2</v>
      </c>
    </row>
    <row r="55" spans="1:12" ht="48.75" customHeight="1" x14ac:dyDescent="0.25">
      <c r="A55" s="121" t="s">
        <v>105</v>
      </c>
      <c r="B55" s="84">
        <v>923</v>
      </c>
      <c r="C55" s="87" t="s">
        <v>65</v>
      </c>
      <c r="D55" s="87" t="s">
        <v>104</v>
      </c>
      <c r="E55" s="87" t="s">
        <v>94</v>
      </c>
      <c r="F55" s="87" t="s">
        <v>8</v>
      </c>
      <c r="G55" s="87" t="s">
        <v>96</v>
      </c>
      <c r="H55" s="87" t="s">
        <v>106</v>
      </c>
      <c r="I55" s="87"/>
      <c r="J55" s="89">
        <f>J56+J58</f>
        <v>159</v>
      </c>
      <c r="K55" s="89">
        <f>K56+K58</f>
        <v>173.89999999999998</v>
      </c>
      <c r="L55" s="89">
        <f>L56+L58</f>
        <v>180.2</v>
      </c>
    </row>
    <row r="56" spans="1:12" ht="86.25" customHeight="1" x14ac:dyDescent="0.25">
      <c r="A56" s="121" t="s">
        <v>107</v>
      </c>
      <c r="B56" s="84">
        <v>923</v>
      </c>
      <c r="C56" s="87" t="s">
        <v>65</v>
      </c>
      <c r="D56" s="87" t="s">
        <v>104</v>
      </c>
      <c r="E56" s="87" t="s">
        <v>94</v>
      </c>
      <c r="F56" s="87" t="s">
        <v>8</v>
      </c>
      <c r="G56" s="87" t="s">
        <v>96</v>
      </c>
      <c r="H56" s="87" t="s">
        <v>106</v>
      </c>
      <c r="I56" s="87" t="s">
        <v>71</v>
      </c>
      <c r="J56" s="89">
        <f>J57</f>
        <v>149</v>
      </c>
      <c r="K56" s="89">
        <f>K57</f>
        <v>158.19999999999999</v>
      </c>
      <c r="L56" s="89">
        <f>L57</f>
        <v>158.19999999999999</v>
      </c>
    </row>
    <row r="57" spans="1:12" ht="48.75" customHeight="1" x14ac:dyDescent="0.25">
      <c r="A57" s="122" t="s">
        <v>72</v>
      </c>
      <c r="B57" s="84">
        <v>923</v>
      </c>
      <c r="C57" s="87" t="s">
        <v>65</v>
      </c>
      <c r="D57" s="87" t="s">
        <v>104</v>
      </c>
      <c r="E57" s="87" t="s">
        <v>94</v>
      </c>
      <c r="F57" s="87" t="s">
        <v>8</v>
      </c>
      <c r="G57" s="87" t="s">
        <v>96</v>
      </c>
      <c r="H57" s="87" t="s">
        <v>106</v>
      </c>
      <c r="I57" s="87">
        <v>120</v>
      </c>
      <c r="J57" s="89">
        <v>149</v>
      </c>
      <c r="K57" s="89">
        <v>158.19999999999999</v>
      </c>
      <c r="L57" s="89">
        <v>158.19999999999999</v>
      </c>
    </row>
    <row r="58" spans="1:12" ht="48.75" customHeight="1" x14ac:dyDescent="0.25">
      <c r="A58" s="121" t="s">
        <v>83</v>
      </c>
      <c r="B58" s="84">
        <v>923</v>
      </c>
      <c r="C58" s="87" t="s">
        <v>65</v>
      </c>
      <c r="D58" s="87" t="s">
        <v>104</v>
      </c>
      <c r="E58" s="87" t="s">
        <v>94</v>
      </c>
      <c r="F58" s="87" t="s">
        <v>8</v>
      </c>
      <c r="G58" s="87" t="s">
        <v>96</v>
      </c>
      <c r="H58" s="87" t="s">
        <v>106</v>
      </c>
      <c r="I58" s="87" t="s">
        <v>84</v>
      </c>
      <c r="J58" s="89">
        <f>J59</f>
        <v>10</v>
      </c>
      <c r="K58" s="89">
        <f>K59</f>
        <v>15.7</v>
      </c>
      <c r="L58" s="89">
        <f>L59</f>
        <v>22</v>
      </c>
    </row>
    <row r="59" spans="1:12" ht="48.75" customHeight="1" x14ac:dyDescent="0.25">
      <c r="A59" s="121" t="s">
        <v>108</v>
      </c>
      <c r="B59" s="84">
        <v>923</v>
      </c>
      <c r="C59" s="87" t="s">
        <v>65</v>
      </c>
      <c r="D59" s="87" t="s">
        <v>104</v>
      </c>
      <c r="E59" s="87" t="s">
        <v>94</v>
      </c>
      <c r="F59" s="87" t="s">
        <v>8</v>
      </c>
      <c r="G59" s="87" t="s">
        <v>96</v>
      </c>
      <c r="H59" s="87" t="s">
        <v>106</v>
      </c>
      <c r="I59" s="87" t="s">
        <v>86</v>
      </c>
      <c r="J59" s="89">
        <v>10</v>
      </c>
      <c r="K59" s="89">
        <v>15.7</v>
      </c>
      <c r="L59" s="89">
        <v>22</v>
      </c>
    </row>
    <row r="60" spans="1:12" ht="48.75" customHeight="1" x14ac:dyDescent="0.25">
      <c r="A60" s="121" t="s">
        <v>109</v>
      </c>
      <c r="B60" s="101">
        <v>923</v>
      </c>
      <c r="C60" s="87" t="s">
        <v>77</v>
      </c>
      <c r="D60" s="87"/>
      <c r="E60" s="87"/>
      <c r="F60" s="87"/>
      <c r="G60" s="87"/>
      <c r="H60" s="87"/>
      <c r="I60" s="87"/>
      <c r="J60" s="89">
        <f>J61</f>
        <v>200</v>
      </c>
      <c r="K60" s="89">
        <f>K61</f>
        <v>200</v>
      </c>
      <c r="L60" s="89">
        <f>L61</f>
        <v>200</v>
      </c>
    </row>
    <row r="61" spans="1:12" ht="48.75" customHeight="1" x14ac:dyDescent="0.25">
      <c r="A61" s="116" t="s">
        <v>110</v>
      </c>
      <c r="B61" s="84">
        <v>923</v>
      </c>
      <c r="C61" s="87" t="s">
        <v>77</v>
      </c>
      <c r="D61" s="87" t="s">
        <v>111</v>
      </c>
      <c r="E61" s="87"/>
      <c r="F61" s="87"/>
      <c r="G61" s="87"/>
      <c r="H61" s="87"/>
      <c r="I61" s="87"/>
      <c r="J61" s="89">
        <f>J65</f>
        <v>200</v>
      </c>
      <c r="K61" s="89">
        <f>K65</f>
        <v>200</v>
      </c>
      <c r="L61" s="89">
        <f>L65</f>
        <v>200</v>
      </c>
    </row>
    <row r="62" spans="1:12" ht="84" customHeight="1" x14ac:dyDescent="0.25">
      <c r="A62" s="116" t="s">
        <v>154</v>
      </c>
      <c r="B62" s="84">
        <v>923</v>
      </c>
      <c r="C62" s="87" t="s">
        <v>77</v>
      </c>
      <c r="D62" s="87" t="s">
        <v>111</v>
      </c>
      <c r="E62" s="87" t="s">
        <v>112</v>
      </c>
      <c r="F62" s="87"/>
      <c r="G62" s="87"/>
      <c r="H62" s="87"/>
      <c r="I62" s="87"/>
      <c r="J62" s="89">
        <f>+J64</f>
        <v>200</v>
      </c>
      <c r="K62" s="89">
        <f>+K64</f>
        <v>200</v>
      </c>
      <c r="L62" s="89">
        <f>+L64</f>
        <v>200</v>
      </c>
    </row>
    <row r="63" spans="1:12" ht="57" customHeight="1" x14ac:dyDescent="0.25">
      <c r="A63" s="116" t="s">
        <v>113</v>
      </c>
      <c r="B63" s="84">
        <v>923</v>
      </c>
      <c r="C63" s="90" t="s">
        <v>77</v>
      </c>
      <c r="D63" s="90" t="s">
        <v>111</v>
      </c>
      <c r="E63" s="90" t="s">
        <v>112</v>
      </c>
      <c r="F63" s="90" t="s">
        <v>8</v>
      </c>
      <c r="G63" s="87"/>
      <c r="H63" s="87"/>
      <c r="I63" s="87"/>
      <c r="J63" s="89">
        <f>J64</f>
        <v>200</v>
      </c>
      <c r="K63" s="89">
        <f>K64</f>
        <v>200</v>
      </c>
      <c r="L63" s="89">
        <f>L64</f>
        <v>200</v>
      </c>
    </row>
    <row r="64" spans="1:12" ht="228" customHeight="1" x14ac:dyDescent="0.25">
      <c r="A64" s="117" t="s">
        <v>156</v>
      </c>
      <c r="B64" s="84">
        <v>923</v>
      </c>
      <c r="C64" s="90" t="s">
        <v>77</v>
      </c>
      <c r="D64" s="90" t="s">
        <v>111</v>
      </c>
      <c r="E64" s="90" t="s">
        <v>112</v>
      </c>
      <c r="F64" s="90" t="s">
        <v>8</v>
      </c>
      <c r="G64" s="90" t="s">
        <v>65</v>
      </c>
      <c r="H64" s="90"/>
      <c r="I64" s="87"/>
      <c r="J64" s="89">
        <f>+J65</f>
        <v>200</v>
      </c>
      <c r="K64" s="89">
        <f>+K65</f>
        <v>200</v>
      </c>
      <c r="L64" s="89">
        <f>+L65</f>
        <v>200</v>
      </c>
    </row>
    <row r="65" spans="1:12" ht="235.5" customHeight="1" x14ac:dyDescent="0.25">
      <c r="A65" s="119" t="s">
        <v>157</v>
      </c>
      <c r="B65" s="84">
        <v>923</v>
      </c>
      <c r="C65" s="90" t="s">
        <v>77</v>
      </c>
      <c r="D65" s="90" t="s">
        <v>111</v>
      </c>
      <c r="E65" s="90" t="s">
        <v>112</v>
      </c>
      <c r="F65" s="90" t="s">
        <v>8</v>
      </c>
      <c r="G65" s="90" t="s">
        <v>65</v>
      </c>
      <c r="H65" s="90" t="s">
        <v>114</v>
      </c>
      <c r="I65" s="87"/>
      <c r="J65" s="89">
        <f t="shared" ref="J65:L66" si="8">J66</f>
        <v>200</v>
      </c>
      <c r="K65" s="89">
        <f t="shared" si="8"/>
        <v>200</v>
      </c>
      <c r="L65" s="89">
        <f t="shared" si="8"/>
        <v>200</v>
      </c>
    </row>
    <row r="66" spans="1:12" ht="48.75" customHeight="1" x14ac:dyDescent="0.25">
      <c r="A66" s="121" t="s">
        <v>83</v>
      </c>
      <c r="B66" s="84">
        <v>923</v>
      </c>
      <c r="C66" s="90" t="s">
        <v>77</v>
      </c>
      <c r="D66" s="90" t="s">
        <v>111</v>
      </c>
      <c r="E66" s="90" t="s">
        <v>112</v>
      </c>
      <c r="F66" s="90" t="s">
        <v>8</v>
      </c>
      <c r="G66" s="90" t="s">
        <v>65</v>
      </c>
      <c r="H66" s="90" t="s">
        <v>114</v>
      </c>
      <c r="I66" s="87" t="s">
        <v>84</v>
      </c>
      <c r="J66" s="89">
        <f t="shared" si="8"/>
        <v>200</v>
      </c>
      <c r="K66" s="89">
        <f t="shared" si="8"/>
        <v>200</v>
      </c>
      <c r="L66" s="89">
        <f t="shared" si="8"/>
        <v>200</v>
      </c>
    </row>
    <row r="67" spans="1:12" ht="48.75" customHeight="1" x14ac:dyDescent="0.25">
      <c r="A67" s="121" t="s">
        <v>108</v>
      </c>
      <c r="B67" s="84">
        <v>923</v>
      </c>
      <c r="C67" s="90" t="s">
        <v>77</v>
      </c>
      <c r="D67" s="90" t="s">
        <v>111</v>
      </c>
      <c r="E67" s="90" t="s">
        <v>112</v>
      </c>
      <c r="F67" s="90" t="s">
        <v>8</v>
      </c>
      <c r="G67" s="90" t="s">
        <v>65</v>
      </c>
      <c r="H67" s="90" t="s">
        <v>114</v>
      </c>
      <c r="I67" s="87" t="s">
        <v>86</v>
      </c>
      <c r="J67" s="89">
        <v>200</v>
      </c>
      <c r="K67" s="89">
        <v>200</v>
      </c>
      <c r="L67" s="89">
        <v>200</v>
      </c>
    </row>
    <row r="68" spans="1:12" ht="48.75" customHeight="1" x14ac:dyDescent="0.25">
      <c r="A68" s="123" t="s">
        <v>115</v>
      </c>
      <c r="B68" s="84">
        <v>923</v>
      </c>
      <c r="C68" s="87" t="s">
        <v>116</v>
      </c>
      <c r="D68" s="87"/>
      <c r="E68" s="87"/>
      <c r="F68" s="87"/>
      <c r="G68" s="87"/>
      <c r="H68" s="87"/>
      <c r="I68" s="87"/>
      <c r="J68" s="86">
        <f>J69+J75</f>
        <v>178.6</v>
      </c>
      <c r="K68" s="86">
        <f>K69+K75</f>
        <v>156.9</v>
      </c>
      <c r="L68" s="86">
        <f>L69+L75</f>
        <v>143.4</v>
      </c>
    </row>
    <row r="69" spans="1:12" ht="48.75" customHeight="1" x14ac:dyDescent="0.25">
      <c r="A69" s="117" t="s">
        <v>117</v>
      </c>
      <c r="B69" s="84">
        <v>923</v>
      </c>
      <c r="C69" s="87" t="s">
        <v>116</v>
      </c>
      <c r="D69" s="87" t="s">
        <v>65</v>
      </c>
      <c r="E69" s="87"/>
      <c r="F69" s="87"/>
      <c r="G69" s="87"/>
      <c r="H69" s="87"/>
      <c r="I69" s="87"/>
      <c r="J69" s="86">
        <f>J72</f>
        <v>5</v>
      </c>
      <c r="K69" s="86">
        <f>K72</f>
        <v>5</v>
      </c>
      <c r="L69" s="86">
        <f>L72</f>
        <v>5</v>
      </c>
    </row>
    <row r="70" spans="1:12" ht="48.75" customHeight="1" x14ac:dyDescent="0.25">
      <c r="A70" s="116" t="s">
        <v>98</v>
      </c>
      <c r="B70" s="84">
        <v>923</v>
      </c>
      <c r="C70" s="87" t="s">
        <v>116</v>
      </c>
      <c r="D70" s="87" t="s">
        <v>65</v>
      </c>
      <c r="E70" s="87" t="s">
        <v>94</v>
      </c>
      <c r="F70" s="87"/>
      <c r="G70" s="87"/>
      <c r="H70" s="87"/>
      <c r="I70" s="87"/>
      <c r="J70" s="86">
        <f t="shared" ref="J70:L73" si="9">J71</f>
        <v>5</v>
      </c>
      <c r="K70" s="86">
        <f t="shared" si="9"/>
        <v>5</v>
      </c>
      <c r="L70" s="86">
        <f t="shared" si="9"/>
        <v>5</v>
      </c>
    </row>
    <row r="71" spans="1:12" ht="48.75" customHeight="1" x14ac:dyDescent="0.25">
      <c r="A71" s="116" t="s">
        <v>95</v>
      </c>
      <c r="B71" s="84">
        <v>923</v>
      </c>
      <c r="C71" s="87" t="s">
        <v>116</v>
      </c>
      <c r="D71" s="87" t="s">
        <v>65</v>
      </c>
      <c r="E71" s="87" t="s">
        <v>94</v>
      </c>
      <c r="F71" s="87" t="s">
        <v>8</v>
      </c>
      <c r="G71" s="87" t="s">
        <v>96</v>
      </c>
      <c r="H71" s="87"/>
      <c r="I71" s="87"/>
      <c r="J71" s="86">
        <f t="shared" si="9"/>
        <v>5</v>
      </c>
      <c r="K71" s="86">
        <f t="shared" si="9"/>
        <v>5</v>
      </c>
      <c r="L71" s="86">
        <f t="shared" si="9"/>
        <v>5</v>
      </c>
    </row>
    <row r="72" spans="1:12" ht="48.75" customHeight="1" x14ac:dyDescent="0.25">
      <c r="A72" s="118" t="s">
        <v>118</v>
      </c>
      <c r="B72" s="84">
        <v>923</v>
      </c>
      <c r="C72" s="95" t="s">
        <v>116</v>
      </c>
      <c r="D72" s="95" t="s">
        <v>65</v>
      </c>
      <c r="E72" s="95" t="s">
        <v>94</v>
      </c>
      <c r="F72" s="95" t="s">
        <v>8</v>
      </c>
      <c r="G72" s="95" t="s">
        <v>96</v>
      </c>
      <c r="H72" s="95" t="s">
        <v>119</v>
      </c>
      <c r="I72" s="87"/>
      <c r="J72" s="86">
        <f t="shared" si="9"/>
        <v>5</v>
      </c>
      <c r="K72" s="86">
        <f t="shared" si="9"/>
        <v>5</v>
      </c>
      <c r="L72" s="86">
        <f t="shared" si="9"/>
        <v>5</v>
      </c>
    </row>
    <row r="73" spans="1:12" ht="48.75" customHeight="1" x14ac:dyDescent="0.25">
      <c r="A73" s="121" t="s">
        <v>83</v>
      </c>
      <c r="B73" s="84">
        <v>923</v>
      </c>
      <c r="C73" s="95" t="s">
        <v>116</v>
      </c>
      <c r="D73" s="95" t="s">
        <v>65</v>
      </c>
      <c r="E73" s="95" t="s">
        <v>94</v>
      </c>
      <c r="F73" s="95" t="s">
        <v>8</v>
      </c>
      <c r="G73" s="95" t="s">
        <v>96</v>
      </c>
      <c r="H73" s="95" t="s">
        <v>119</v>
      </c>
      <c r="I73" s="87" t="s">
        <v>84</v>
      </c>
      <c r="J73" s="86">
        <f t="shared" si="9"/>
        <v>5</v>
      </c>
      <c r="K73" s="86">
        <f t="shared" si="9"/>
        <v>5</v>
      </c>
      <c r="L73" s="86">
        <f t="shared" si="9"/>
        <v>5</v>
      </c>
    </row>
    <row r="74" spans="1:12" ht="48.75" customHeight="1" x14ac:dyDescent="0.25">
      <c r="A74" s="121" t="s">
        <v>108</v>
      </c>
      <c r="B74" s="84">
        <v>923</v>
      </c>
      <c r="C74" s="95" t="s">
        <v>116</v>
      </c>
      <c r="D74" s="95" t="s">
        <v>65</v>
      </c>
      <c r="E74" s="95" t="s">
        <v>94</v>
      </c>
      <c r="F74" s="95" t="s">
        <v>8</v>
      </c>
      <c r="G74" s="95" t="s">
        <v>96</v>
      </c>
      <c r="H74" s="95" t="s">
        <v>119</v>
      </c>
      <c r="I74" s="87" t="s">
        <v>86</v>
      </c>
      <c r="J74" s="86">
        <v>5</v>
      </c>
      <c r="K74" s="86">
        <v>5</v>
      </c>
      <c r="L74" s="86">
        <v>5</v>
      </c>
    </row>
    <row r="75" spans="1:12" ht="48.75" customHeight="1" x14ac:dyDescent="0.25">
      <c r="A75" s="124" t="s">
        <v>120</v>
      </c>
      <c r="B75" s="84">
        <v>923</v>
      </c>
      <c r="C75" s="87" t="s">
        <v>116</v>
      </c>
      <c r="D75" s="87" t="s">
        <v>104</v>
      </c>
      <c r="E75" s="87"/>
      <c r="F75" s="87"/>
      <c r="G75" s="87"/>
      <c r="H75" s="87"/>
      <c r="I75" s="87"/>
      <c r="J75" s="86">
        <f>J76+J88</f>
        <v>173.6</v>
      </c>
      <c r="K75" s="86">
        <f>K76+K88</f>
        <v>151.9</v>
      </c>
      <c r="L75" s="86">
        <f>L76+L88</f>
        <v>138.4</v>
      </c>
    </row>
    <row r="76" spans="1:12" ht="77.25" customHeight="1" x14ac:dyDescent="0.25">
      <c r="A76" s="116" t="s">
        <v>154</v>
      </c>
      <c r="B76" s="84">
        <v>923</v>
      </c>
      <c r="C76" s="87" t="s">
        <v>116</v>
      </c>
      <c r="D76" s="87" t="s">
        <v>104</v>
      </c>
      <c r="E76" s="87" t="s">
        <v>112</v>
      </c>
      <c r="F76" s="87"/>
      <c r="G76" s="87"/>
      <c r="H76" s="87"/>
      <c r="I76" s="87"/>
      <c r="J76" s="86">
        <f>J77</f>
        <v>171.6</v>
      </c>
      <c r="K76" s="86">
        <f>K77</f>
        <v>149.9</v>
      </c>
      <c r="L76" s="86">
        <f>L77</f>
        <v>136.4</v>
      </c>
    </row>
    <row r="77" spans="1:12" ht="48.75" customHeight="1" x14ac:dyDescent="0.25">
      <c r="A77" s="116" t="s">
        <v>113</v>
      </c>
      <c r="B77" s="88">
        <v>923</v>
      </c>
      <c r="C77" s="87" t="s">
        <v>116</v>
      </c>
      <c r="D77" s="87" t="s">
        <v>104</v>
      </c>
      <c r="E77" s="87" t="s">
        <v>112</v>
      </c>
      <c r="F77" s="87" t="s">
        <v>8</v>
      </c>
      <c r="G77" s="87"/>
      <c r="H77" s="87"/>
      <c r="I77" s="87"/>
      <c r="J77" s="86">
        <f>J78+J82+J85</f>
        <v>171.6</v>
      </c>
      <c r="K77" s="86">
        <f>K78+K82+K85</f>
        <v>149.9</v>
      </c>
      <c r="L77" s="86">
        <f>L78+L82+L85</f>
        <v>136.4</v>
      </c>
    </row>
    <row r="78" spans="1:12" ht="48.75" customHeight="1" x14ac:dyDescent="0.25">
      <c r="A78" s="122" t="s">
        <v>121</v>
      </c>
      <c r="B78" s="88">
        <v>923</v>
      </c>
      <c r="C78" s="87" t="s">
        <v>116</v>
      </c>
      <c r="D78" s="87" t="s">
        <v>104</v>
      </c>
      <c r="E78" s="87" t="s">
        <v>112</v>
      </c>
      <c r="F78" s="87" t="s">
        <v>8</v>
      </c>
      <c r="G78" s="87" t="s">
        <v>63</v>
      </c>
      <c r="H78" s="87"/>
      <c r="I78" s="87"/>
      <c r="J78" s="86">
        <f t="shared" ref="J78:L80" si="10">J79</f>
        <v>135.5</v>
      </c>
      <c r="K78" s="86">
        <f t="shared" si="10"/>
        <v>124.9</v>
      </c>
      <c r="L78" s="86">
        <f t="shared" si="10"/>
        <v>111.4</v>
      </c>
    </row>
    <row r="79" spans="1:12" ht="48.75" customHeight="1" x14ac:dyDescent="0.25">
      <c r="A79" s="117" t="s">
        <v>122</v>
      </c>
      <c r="B79" s="88">
        <v>923</v>
      </c>
      <c r="C79" s="87" t="s">
        <v>116</v>
      </c>
      <c r="D79" s="87" t="s">
        <v>104</v>
      </c>
      <c r="E79" s="87" t="s">
        <v>112</v>
      </c>
      <c r="F79" s="87" t="s">
        <v>8</v>
      </c>
      <c r="G79" s="87" t="s">
        <v>63</v>
      </c>
      <c r="H79" s="87" t="s">
        <v>123</v>
      </c>
      <c r="I79" s="87"/>
      <c r="J79" s="86">
        <f t="shared" si="10"/>
        <v>135.5</v>
      </c>
      <c r="K79" s="86">
        <f t="shared" si="10"/>
        <v>124.9</v>
      </c>
      <c r="L79" s="86">
        <f t="shared" si="10"/>
        <v>111.4</v>
      </c>
    </row>
    <row r="80" spans="1:12" ht="48.75" customHeight="1" x14ac:dyDescent="0.25">
      <c r="A80" s="121" t="s">
        <v>83</v>
      </c>
      <c r="B80" s="88">
        <v>923</v>
      </c>
      <c r="C80" s="87" t="s">
        <v>116</v>
      </c>
      <c r="D80" s="87" t="s">
        <v>104</v>
      </c>
      <c r="E80" s="87" t="s">
        <v>112</v>
      </c>
      <c r="F80" s="87" t="s">
        <v>8</v>
      </c>
      <c r="G80" s="87" t="s">
        <v>63</v>
      </c>
      <c r="H80" s="87" t="s">
        <v>123</v>
      </c>
      <c r="I80" s="87" t="s">
        <v>84</v>
      </c>
      <c r="J80" s="86">
        <f t="shared" si="10"/>
        <v>135.5</v>
      </c>
      <c r="K80" s="86">
        <f t="shared" si="10"/>
        <v>124.9</v>
      </c>
      <c r="L80" s="86">
        <f t="shared" si="10"/>
        <v>111.4</v>
      </c>
    </row>
    <row r="81" spans="1:12" ht="48.75" customHeight="1" x14ac:dyDescent="0.25">
      <c r="A81" s="121" t="s">
        <v>108</v>
      </c>
      <c r="B81" s="85">
        <v>923</v>
      </c>
      <c r="C81" s="87" t="s">
        <v>116</v>
      </c>
      <c r="D81" s="87" t="s">
        <v>104</v>
      </c>
      <c r="E81" s="87" t="s">
        <v>112</v>
      </c>
      <c r="F81" s="87" t="s">
        <v>8</v>
      </c>
      <c r="G81" s="87" t="s">
        <v>63</v>
      </c>
      <c r="H81" s="87" t="s">
        <v>123</v>
      </c>
      <c r="I81" s="87" t="s">
        <v>86</v>
      </c>
      <c r="J81" s="86">
        <v>135.5</v>
      </c>
      <c r="K81" s="86">
        <v>124.9</v>
      </c>
      <c r="L81" s="86">
        <v>111.4</v>
      </c>
    </row>
    <row r="82" spans="1:12" ht="48.75" customHeight="1" x14ac:dyDescent="0.25">
      <c r="A82" s="116" t="s">
        <v>124</v>
      </c>
      <c r="B82" s="88">
        <v>923</v>
      </c>
      <c r="C82" s="87" t="s">
        <v>116</v>
      </c>
      <c r="D82" s="87" t="s">
        <v>104</v>
      </c>
      <c r="E82" s="87" t="s">
        <v>112</v>
      </c>
      <c r="F82" s="87" t="s">
        <v>8</v>
      </c>
      <c r="G82" s="87" t="s">
        <v>63</v>
      </c>
      <c r="H82" s="87" t="s">
        <v>125</v>
      </c>
      <c r="I82" s="87"/>
      <c r="J82" s="86">
        <f t="shared" ref="J82:L83" si="11">J83</f>
        <v>0</v>
      </c>
      <c r="K82" s="86">
        <f t="shared" si="11"/>
        <v>0</v>
      </c>
      <c r="L82" s="86">
        <f t="shared" si="11"/>
        <v>0</v>
      </c>
    </row>
    <row r="83" spans="1:12" ht="48.75" customHeight="1" x14ac:dyDescent="0.25">
      <c r="A83" s="116" t="s">
        <v>126</v>
      </c>
      <c r="B83" s="88">
        <v>923</v>
      </c>
      <c r="C83" s="87" t="s">
        <v>116</v>
      </c>
      <c r="D83" s="87" t="s">
        <v>104</v>
      </c>
      <c r="E83" s="87" t="s">
        <v>112</v>
      </c>
      <c r="F83" s="87" t="s">
        <v>8</v>
      </c>
      <c r="G83" s="87" t="s">
        <v>63</v>
      </c>
      <c r="H83" s="87" t="s">
        <v>125</v>
      </c>
      <c r="I83" s="87" t="s">
        <v>84</v>
      </c>
      <c r="J83" s="86">
        <f t="shared" si="11"/>
        <v>0</v>
      </c>
      <c r="K83" s="86">
        <f t="shared" si="11"/>
        <v>0</v>
      </c>
      <c r="L83" s="86">
        <f t="shared" si="11"/>
        <v>0</v>
      </c>
    </row>
    <row r="84" spans="1:12" ht="48.75" customHeight="1" x14ac:dyDescent="0.25">
      <c r="A84" s="116" t="s">
        <v>108</v>
      </c>
      <c r="B84" s="84">
        <v>923</v>
      </c>
      <c r="C84" s="87" t="s">
        <v>116</v>
      </c>
      <c r="D84" s="87" t="s">
        <v>104</v>
      </c>
      <c r="E84" s="87" t="s">
        <v>112</v>
      </c>
      <c r="F84" s="87" t="s">
        <v>8</v>
      </c>
      <c r="G84" s="87" t="s">
        <v>63</v>
      </c>
      <c r="H84" s="87" t="s">
        <v>125</v>
      </c>
      <c r="I84" s="87" t="s">
        <v>86</v>
      </c>
      <c r="J84" s="86">
        <v>0</v>
      </c>
      <c r="K84" s="86">
        <v>0</v>
      </c>
      <c r="L84" s="86">
        <v>0</v>
      </c>
    </row>
    <row r="85" spans="1:12" ht="48.75" customHeight="1" x14ac:dyDescent="0.25">
      <c r="A85" s="117" t="s">
        <v>127</v>
      </c>
      <c r="B85" s="88">
        <v>923</v>
      </c>
      <c r="C85" s="87" t="s">
        <v>116</v>
      </c>
      <c r="D85" s="87" t="s">
        <v>104</v>
      </c>
      <c r="E85" s="87" t="s">
        <v>112</v>
      </c>
      <c r="F85" s="87" t="s">
        <v>8</v>
      </c>
      <c r="G85" s="87" t="s">
        <v>63</v>
      </c>
      <c r="H85" s="87" t="s">
        <v>128</v>
      </c>
      <c r="I85" s="87"/>
      <c r="J85" s="86">
        <f t="shared" ref="J85:L86" si="12">J86</f>
        <v>36.1</v>
      </c>
      <c r="K85" s="86">
        <f t="shared" si="12"/>
        <v>25</v>
      </c>
      <c r="L85" s="86">
        <f t="shared" si="12"/>
        <v>25</v>
      </c>
    </row>
    <row r="86" spans="1:12" ht="48.75" customHeight="1" x14ac:dyDescent="0.25">
      <c r="A86" s="121" t="s">
        <v>83</v>
      </c>
      <c r="B86" s="88">
        <v>923</v>
      </c>
      <c r="C86" s="87" t="s">
        <v>116</v>
      </c>
      <c r="D86" s="87" t="s">
        <v>104</v>
      </c>
      <c r="E86" s="87" t="s">
        <v>112</v>
      </c>
      <c r="F86" s="87" t="s">
        <v>8</v>
      </c>
      <c r="G86" s="87" t="s">
        <v>63</v>
      </c>
      <c r="H86" s="87" t="s">
        <v>128</v>
      </c>
      <c r="I86" s="87" t="s">
        <v>84</v>
      </c>
      <c r="J86" s="86">
        <f t="shared" si="12"/>
        <v>36.1</v>
      </c>
      <c r="K86" s="86">
        <f t="shared" si="12"/>
        <v>25</v>
      </c>
      <c r="L86" s="86">
        <f t="shared" si="12"/>
        <v>25</v>
      </c>
    </row>
    <row r="87" spans="1:12" ht="48.75" customHeight="1" x14ac:dyDescent="0.25">
      <c r="A87" s="121" t="s">
        <v>108</v>
      </c>
      <c r="B87" s="88">
        <v>923</v>
      </c>
      <c r="C87" s="87" t="s">
        <v>116</v>
      </c>
      <c r="D87" s="87" t="s">
        <v>104</v>
      </c>
      <c r="E87" s="87" t="s">
        <v>112</v>
      </c>
      <c r="F87" s="87" t="s">
        <v>8</v>
      </c>
      <c r="G87" s="87" t="s">
        <v>63</v>
      </c>
      <c r="H87" s="87" t="s">
        <v>128</v>
      </c>
      <c r="I87" s="87" t="s">
        <v>86</v>
      </c>
      <c r="J87" s="86">
        <v>36.1</v>
      </c>
      <c r="K87" s="86">
        <v>25</v>
      </c>
      <c r="L87" s="86">
        <v>25</v>
      </c>
    </row>
    <row r="88" spans="1:12" ht="48.75" customHeight="1" x14ac:dyDescent="0.25">
      <c r="A88" s="116" t="s">
        <v>98</v>
      </c>
      <c r="B88" s="88">
        <v>923</v>
      </c>
      <c r="C88" s="87" t="s">
        <v>116</v>
      </c>
      <c r="D88" s="87" t="s">
        <v>104</v>
      </c>
      <c r="E88" s="87" t="s">
        <v>94</v>
      </c>
      <c r="F88" s="87"/>
      <c r="G88" s="87"/>
      <c r="H88" s="87"/>
      <c r="I88" s="87"/>
      <c r="J88" s="86">
        <f t="shared" ref="J88:L90" si="13">J89</f>
        <v>2</v>
      </c>
      <c r="K88" s="86">
        <f t="shared" si="13"/>
        <v>2</v>
      </c>
      <c r="L88" s="86">
        <f t="shared" si="13"/>
        <v>2</v>
      </c>
    </row>
    <row r="89" spans="1:12" ht="48.75" customHeight="1" x14ac:dyDescent="0.25">
      <c r="A89" s="116" t="s">
        <v>95</v>
      </c>
      <c r="B89" s="97">
        <v>923</v>
      </c>
      <c r="C89" s="87" t="s">
        <v>116</v>
      </c>
      <c r="D89" s="87" t="s">
        <v>104</v>
      </c>
      <c r="E89" s="87" t="s">
        <v>94</v>
      </c>
      <c r="F89" s="87" t="s">
        <v>8</v>
      </c>
      <c r="G89" s="87" t="s">
        <v>96</v>
      </c>
      <c r="H89" s="87"/>
      <c r="I89" s="87"/>
      <c r="J89" s="86">
        <f t="shared" si="13"/>
        <v>2</v>
      </c>
      <c r="K89" s="86">
        <f t="shared" si="13"/>
        <v>2</v>
      </c>
      <c r="L89" s="86">
        <f t="shared" si="13"/>
        <v>2</v>
      </c>
    </row>
    <row r="90" spans="1:12" ht="48.75" customHeight="1" x14ac:dyDescent="0.25">
      <c r="A90" s="117" t="s">
        <v>129</v>
      </c>
      <c r="B90" s="84">
        <v>923</v>
      </c>
      <c r="C90" s="87" t="s">
        <v>116</v>
      </c>
      <c r="D90" s="87" t="s">
        <v>104</v>
      </c>
      <c r="E90" s="87" t="s">
        <v>94</v>
      </c>
      <c r="F90" s="87" t="s">
        <v>8</v>
      </c>
      <c r="G90" s="87" t="s">
        <v>96</v>
      </c>
      <c r="H90" s="87" t="s">
        <v>130</v>
      </c>
      <c r="I90" s="87"/>
      <c r="J90" s="86">
        <f>J91</f>
        <v>2</v>
      </c>
      <c r="K90" s="86">
        <f t="shared" si="13"/>
        <v>2</v>
      </c>
      <c r="L90" s="86">
        <f t="shared" si="13"/>
        <v>2</v>
      </c>
    </row>
    <row r="91" spans="1:12" ht="48.75" customHeight="1" x14ac:dyDescent="0.25">
      <c r="A91" s="121" t="s">
        <v>83</v>
      </c>
      <c r="B91" s="84">
        <v>923</v>
      </c>
      <c r="C91" s="87" t="s">
        <v>116</v>
      </c>
      <c r="D91" s="87" t="s">
        <v>104</v>
      </c>
      <c r="E91" s="87" t="s">
        <v>94</v>
      </c>
      <c r="F91" s="87" t="s">
        <v>8</v>
      </c>
      <c r="G91" s="87" t="s">
        <v>96</v>
      </c>
      <c r="H91" s="87" t="s">
        <v>130</v>
      </c>
      <c r="I91" s="87" t="s">
        <v>84</v>
      </c>
      <c r="J91" s="86">
        <f>J92</f>
        <v>2</v>
      </c>
      <c r="K91" s="86">
        <f t="shared" ref="K91:L91" si="14">K92</f>
        <v>2</v>
      </c>
      <c r="L91" s="86">
        <f t="shared" si="14"/>
        <v>2</v>
      </c>
    </row>
    <row r="92" spans="1:12" ht="48.75" customHeight="1" x14ac:dyDescent="0.25">
      <c r="A92" s="121" t="s">
        <v>108</v>
      </c>
      <c r="B92" s="101">
        <v>923</v>
      </c>
      <c r="C92" s="87" t="s">
        <v>116</v>
      </c>
      <c r="D92" s="87" t="s">
        <v>104</v>
      </c>
      <c r="E92" s="87" t="s">
        <v>94</v>
      </c>
      <c r="F92" s="87" t="s">
        <v>8</v>
      </c>
      <c r="G92" s="87" t="s">
        <v>96</v>
      </c>
      <c r="H92" s="87" t="s">
        <v>130</v>
      </c>
      <c r="I92" s="87" t="s">
        <v>86</v>
      </c>
      <c r="J92" s="86">
        <v>2</v>
      </c>
      <c r="K92" s="86">
        <v>2</v>
      </c>
      <c r="L92" s="86">
        <v>2</v>
      </c>
    </row>
    <row r="93" spans="1:12" ht="48.75" customHeight="1" x14ac:dyDescent="0.25">
      <c r="A93" s="125" t="s">
        <v>131</v>
      </c>
      <c r="B93" s="101">
        <v>923</v>
      </c>
      <c r="C93" s="98">
        <v>10</v>
      </c>
      <c r="D93" s="98"/>
      <c r="E93" s="98"/>
      <c r="F93" s="98"/>
      <c r="G93" s="98"/>
      <c r="H93" s="98"/>
      <c r="I93" s="98"/>
      <c r="J93" s="99">
        <f t="shared" ref="J93:L95" si="15">J94</f>
        <v>178.6</v>
      </c>
      <c r="K93" s="99">
        <f t="shared" si="15"/>
        <v>185.8</v>
      </c>
      <c r="L93" s="99">
        <f t="shared" si="15"/>
        <v>196</v>
      </c>
    </row>
    <row r="94" spans="1:12" ht="48.75" customHeight="1" x14ac:dyDescent="0.25">
      <c r="A94" s="116" t="s">
        <v>132</v>
      </c>
      <c r="B94" s="101">
        <v>923</v>
      </c>
      <c r="C94" s="87" t="s">
        <v>17</v>
      </c>
      <c r="D94" s="87" t="s">
        <v>63</v>
      </c>
      <c r="E94" s="87"/>
      <c r="F94" s="87"/>
      <c r="G94" s="87"/>
      <c r="H94" s="87"/>
      <c r="I94" s="87"/>
      <c r="J94" s="89">
        <f t="shared" si="15"/>
        <v>178.6</v>
      </c>
      <c r="K94" s="89">
        <f t="shared" si="15"/>
        <v>185.8</v>
      </c>
      <c r="L94" s="89">
        <f t="shared" si="15"/>
        <v>196</v>
      </c>
    </row>
    <row r="95" spans="1:12" ht="48.75" customHeight="1" x14ac:dyDescent="0.25">
      <c r="A95" s="116" t="s">
        <v>98</v>
      </c>
      <c r="B95" s="101">
        <v>923</v>
      </c>
      <c r="C95" s="87" t="s">
        <v>17</v>
      </c>
      <c r="D95" s="87" t="s">
        <v>63</v>
      </c>
      <c r="E95" s="87" t="s">
        <v>94</v>
      </c>
      <c r="F95" s="87"/>
      <c r="G95" s="87"/>
      <c r="H95" s="87"/>
      <c r="I95" s="87"/>
      <c r="J95" s="89">
        <f t="shared" si="15"/>
        <v>178.6</v>
      </c>
      <c r="K95" s="89">
        <f t="shared" si="15"/>
        <v>185.8</v>
      </c>
      <c r="L95" s="89">
        <f t="shared" si="15"/>
        <v>196</v>
      </c>
    </row>
    <row r="96" spans="1:12" ht="48.75" customHeight="1" x14ac:dyDescent="0.25">
      <c r="A96" s="116" t="s">
        <v>95</v>
      </c>
      <c r="B96" s="88">
        <v>923</v>
      </c>
      <c r="C96" s="87" t="s">
        <v>17</v>
      </c>
      <c r="D96" s="87" t="s">
        <v>63</v>
      </c>
      <c r="E96" s="87" t="s">
        <v>94</v>
      </c>
      <c r="F96" s="87" t="s">
        <v>8</v>
      </c>
      <c r="G96" s="87" t="s">
        <v>96</v>
      </c>
      <c r="H96" s="87"/>
      <c r="I96" s="87"/>
      <c r="J96" s="89">
        <f t="shared" ref="J96:L98" si="16">+J97</f>
        <v>178.6</v>
      </c>
      <c r="K96" s="89">
        <f t="shared" si="16"/>
        <v>185.8</v>
      </c>
      <c r="L96" s="89">
        <f t="shared" si="16"/>
        <v>196</v>
      </c>
    </row>
    <row r="97" spans="1:12" ht="48.75" customHeight="1" x14ac:dyDescent="0.25">
      <c r="A97" s="116" t="s">
        <v>133</v>
      </c>
      <c r="B97" s="84">
        <v>923</v>
      </c>
      <c r="C97" s="87" t="s">
        <v>17</v>
      </c>
      <c r="D97" s="87" t="s">
        <v>63</v>
      </c>
      <c r="E97" s="87" t="s">
        <v>94</v>
      </c>
      <c r="F97" s="87" t="s">
        <v>8</v>
      </c>
      <c r="G97" s="87" t="s">
        <v>96</v>
      </c>
      <c r="H97" s="87" t="s">
        <v>134</v>
      </c>
      <c r="I97" s="87" t="s">
        <v>0</v>
      </c>
      <c r="J97" s="89">
        <f t="shared" si="16"/>
        <v>178.6</v>
      </c>
      <c r="K97" s="89">
        <f t="shared" si="16"/>
        <v>185.8</v>
      </c>
      <c r="L97" s="89">
        <f t="shared" si="16"/>
        <v>196</v>
      </c>
    </row>
    <row r="98" spans="1:12" ht="48.75" customHeight="1" x14ac:dyDescent="0.25">
      <c r="A98" s="116" t="s">
        <v>135</v>
      </c>
      <c r="B98" s="84">
        <v>923</v>
      </c>
      <c r="C98" s="87" t="s">
        <v>17</v>
      </c>
      <c r="D98" s="87" t="s">
        <v>63</v>
      </c>
      <c r="E98" s="87" t="s">
        <v>94</v>
      </c>
      <c r="F98" s="87" t="s">
        <v>8</v>
      </c>
      <c r="G98" s="87" t="s">
        <v>96</v>
      </c>
      <c r="H98" s="87" t="s">
        <v>134</v>
      </c>
      <c r="I98" s="87" t="s">
        <v>136</v>
      </c>
      <c r="J98" s="89">
        <f t="shared" si="16"/>
        <v>178.6</v>
      </c>
      <c r="K98" s="89">
        <f t="shared" si="16"/>
        <v>185.8</v>
      </c>
      <c r="L98" s="89">
        <f t="shared" si="16"/>
        <v>196</v>
      </c>
    </row>
    <row r="99" spans="1:12" ht="48.75" customHeight="1" x14ac:dyDescent="0.25">
      <c r="A99" s="116" t="s">
        <v>137</v>
      </c>
      <c r="B99" s="84">
        <v>923</v>
      </c>
      <c r="C99" s="87" t="s">
        <v>17</v>
      </c>
      <c r="D99" s="87" t="s">
        <v>63</v>
      </c>
      <c r="E99" s="87" t="s">
        <v>94</v>
      </c>
      <c r="F99" s="87" t="s">
        <v>8</v>
      </c>
      <c r="G99" s="87" t="s">
        <v>96</v>
      </c>
      <c r="H99" s="87" t="s">
        <v>134</v>
      </c>
      <c r="I99" s="87" t="s">
        <v>138</v>
      </c>
      <c r="J99" s="89">
        <v>178.6</v>
      </c>
      <c r="K99" s="89">
        <v>185.8</v>
      </c>
      <c r="L99" s="89">
        <v>196</v>
      </c>
    </row>
    <row r="100" spans="1:12" ht="48.75" customHeight="1" x14ac:dyDescent="0.25">
      <c r="A100" s="116" t="s">
        <v>139</v>
      </c>
      <c r="B100" s="84">
        <v>923</v>
      </c>
      <c r="C100" s="88" t="s">
        <v>140</v>
      </c>
      <c r="D100" s="100"/>
      <c r="E100" s="100"/>
      <c r="F100" s="100"/>
      <c r="G100" s="100"/>
      <c r="H100" s="100"/>
      <c r="I100" s="100"/>
      <c r="J100" s="86">
        <f>J101</f>
        <v>3</v>
      </c>
      <c r="K100" s="86">
        <f>K101</f>
        <v>3</v>
      </c>
      <c r="L100" s="86">
        <f>L101</f>
        <v>3</v>
      </c>
    </row>
    <row r="101" spans="1:12" ht="48.75" customHeight="1" x14ac:dyDescent="0.25">
      <c r="A101" s="124" t="s">
        <v>141</v>
      </c>
      <c r="B101" s="84">
        <v>923</v>
      </c>
      <c r="C101" s="85" t="s">
        <v>140</v>
      </c>
      <c r="D101" s="85" t="s">
        <v>63</v>
      </c>
      <c r="E101" s="102"/>
      <c r="F101" s="102"/>
      <c r="G101" s="102"/>
      <c r="H101" s="102"/>
      <c r="I101" s="102"/>
      <c r="J101" s="86">
        <f>J104</f>
        <v>3</v>
      </c>
      <c r="K101" s="86">
        <f>K104</f>
        <v>3</v>
      </c>
      <c r="L101" s="86">
        <f>L104</f>
        <v>3</v>
      </c>
    </row>
    <row r="102" spans="1:12" ht="48.75" customHeight="1" x14ac:dyDescent="0.25">
      <c r="A102" s="116" t="s">
        <v>98</v>
      </c>
      <c r="B102" s="88">
        <v>923</v>
      </c>
      <c r="C102" s="85">
        <v>13</v>
      </c>
      <c r="D102" s="85" t="s">
        <v>63</v>
      </c>
      <c r="E102" s="102">
        <v>89</v>
      </c>
      <c r="F102" s="102"/>
      <c r="G102" s="102"/>
      <c r="H102" s="102"/>
      <c r="I102" s="102"/>
      <c r="J102" s="86">
        <f t="shared" ref="J102:L105" si="17">J103</f>
        <v>3</v>
      </c>
      <c r="K102" s="86">
        <f t="shared" si="17"/>
        <v>3</v>
      </c>
      <c r="L102" s="86">
        <f t="shared" si="17"/>
        <v>3</v>
      </c>
    </row>
    <row r="103" spans="1:12" ht="48.75" customHeight="1" x14ac:dyDescent="0.25">
      <c r="A103" s="116" t="s">
        <v>95</v>
      </c>
      <c r="B103" s="84">
        <v>923</v>
      </c>
      <c r="C103" s="88" t="s">
        <v>140</v>
      </c>
      <c r="D103" s="88" t="s">
        <v>63</v>
      </c>
      <c r="E103" s="88" t="s">
        <v>94</v>
      </c>
      <c r="F103" s="85" t="s">
        <v>8</v>
      </c>
      <c r="G103" s="88" t="s">
        <v>96</v>
      </c>
      <c r="H103" s="85"/>
      <c r="I103" s="102"/>
      <c r="J103" s="86">
        <f t="shared" si="17"/>
        <v>3</v>
      </c>
      <c r="K103" s="86">
        <f t="shared" si="17"/>
        <v>3</v>
      </c>
      <c r="L103" s="86">
        <f t="shared" si="17"/>
        <v>3</v>
      </c>
    </row>
    <row r="104" spans="1:12" ht="48.75" customHeight="1" x14ac:dyDescent="0.25">
      <c r="A104" s="124" t="s">
        <v>142</v>
      </c>
      <c r="B104" s="84">
        <v>923</v>
      </c>
      <c r="C104" s="88" t="s">
        <v>140</v>
      </c>
      <c r="D104" s="88" t="s">
        <v>63</v>
      </c>
      <c r="E104" s="88" t="s">
        <v>94</v>
      </c>
      <c r="F104" s="85" t="s">
        <v>8</v>
      </c>
      <c r="G104" s="88" t="s">
        <v>96</v>
      </c>
      <c r="H104" s="85">
        <v>41240</v>
      </c>
      <c r="I104" s="88"/>
      <c r="J104" s="89">
        <f t="shared" si="17"/>
        <v>3</v>
      </c>
      <c r="K104" s="89">
        <f t="shared" si="17"/>
        <v>3</v>
      </c>
      <c r="L104" s="89">
        <f t="shared" si="17"/>
        <v>3</v>
      </c>
    </row>
    <row r="105" spans="1:12" ht="48.75" customHeight="1" x14ac:dyDescent="0.25">
      <c r="A105" s="121" t="s">
        <v>143</v>
      </c>
      <c r="B105" s="84">
        <v>923</v>
      </c>
      <c r="C105" s="88" t="s">
        <v>140</v>
      </c>
      <c r="D105" s="88" t="s">
        <v>63</v>
      </c>
      <c r="E105" s="88" t="s">
        <v>94</v>
      </c>
      <c r="F105" s="85" t="s">
        <v>8</v>
      </c>
      <c r="G105" s="88" t="s">
        <v>96</v>
      </c>
      <c r="H105" s="85" t="s">
        <v>144</v>
      </c>
      <c r="I105" s="88" t="s">
        <v>145</v>
      </c>
      <c r="J105" s="89">
        <f t="shared" si="17"/>
        <v>3</v>
      </c>
      <c r="K105" s="89">
        <f t="shared" si="17"/>
        <v>3</v>
      </c>
      <c r="L105" s="89">
        <f t="shared" si="17"/>
        <v>3</v>
      </c>
    </row>
    <row r="106" spans="1:12" ht="48.75" customHeight="1" x14ac:dyDescent="0.25">
      <c r="A106" s="116" t="s">
        <v>146</v>
      </c>
      <c r="B106" s="84">
        <v>923</v>
      </c>
      <c r="C106" s="88" t="s">
        <v>140</v>
      </c>
      <c r="D106" s="88" t="s">
        <v>63</v>
      </c>
      <c r="E106" s="88" t="s">
        <v>94</v>
      </c>
      <c r="F106" s="85" t="s">
        <v>8</v>
      </c>
      <c r="G106" s="88" t="s">
        <v>96</v>
      </c>
      <c r="H106" s="85">
        <v>41240</v>
      </c>
      <c r="I106" s="88" t="s">
        <v>147</v>
      </c>
      <c r="J106" s="89">
        <v>3</v>
      </c>
      <c r="K106" s="86">
        <v>3</v>
      </c>
      <c r="L106" s="86">
        <v>3</v>
      </c>
    </row>
    <row r="107" spans="1:12" ht="48.75" customHeight="1" x14ac:dyDescent="0.25">
      <c r="A107" s="124" t="s">
        <v>148</v>
      </c>
      <c r="B107" s="84">
        <v>923</v>
      </c>
      <c r="C107" s="88" t="s">
        <v>149</v>
      </c>
      <c r="D107" s="85"/>
      <c r="E107" s="103"/>
      <c r="F107" s="103"/>
      <c r="G107" s="103"/>
      <c r="H107" s="103"/>
      <c r="I107" s="103"/>
      <c r="J107" s="96"/>
      <c r="K107" s="86" t="str">
        <f t="shared" ref="K107:L113" si="18">K108</f>
        <v>32,6</v>
      </c>
      <c r="L107" s="86" t="str">
        <f t="shared" si="18"/>
        <v>66</v>
      </c>
    </row>
    <row r="108" spans="1:12" ht="48.75" customHeight="1" x14ac:dyDescent="0.25">
      <c r="A108" s="124" t="s">
        <v>148</v>
      </c>
      <c r="B108" s="84">
        <v>923</v>
      </c>
      <c r="C108" s="88" t="s">
        <v>149</v>
      </c>
      <c r="D108" s="85" t="s">
        <v>149</v>
      </c>
      <c r="E108" s="103"/>
      <c r="F108" s="103"/>
      <c r="G108" s="103"/>
      <c r="H108" s="103"/>
      <c r="I108" s="103"/>
      <c r="J108" s="96"/>
      <c r="K108" s="86" t="str">
        <f t="shared" si="18"/>
        <v>32,6</v>
      </c>
      <c r="L108" s="86" t="str">
        <f t="shared" si="18"/>
        <v>66</v>
      </c>
    </row>
    <row r="109" spans="1:12" ht="75" customHeight="1" x14ac:dyDescent="0.25">
      <c r="A109" s="116" t="s">
        <v>154</v>
      </c>
      <c r="B109" s="84">
        <v>923</v>
      </c>
      <c r="C109" s="88" t="s">
        <v>149</v>
      </c>
      <c r="D109" s="85" t="s">
        <v>149</v>
      </c>
      <c r="E109" s="87" t="s">
        <v>112</v>
      </c>
      <c r="F109" s="87"/>
      <c r="G109" s="87"/>
      <c r="H109" s="103"/>
      <c r="I109" s="103"/>
      <c r="J109" s="96"/>
      <c r="K109" s="86" t="str">
        <f t="shared" si="18"/>
        <v>32,6</v>
      </c>
      <c r="L109" s="86" t="str">
        <f t="shared" si="18"/>
        <v>66</v>
      </c>
    </row>
    <row r="110" spans="1:12" ht="48.75" customHeight="1" x14ac:dyDescent="0.25">
      <c r="A110" s="116" t="s">
        <v>113</v>
      </c>
      <c r="B110" s="84">
        <v>923</v>
      </c>
      <c r="C110" s="88" t="s">
        <v>149</v>
      </c>
      <c r="D110" s="85" t="s">
        <v>149</v>
      </c>
      <c r="E110" s="87" t="s">
        <v>112</v>
      </c>
      <c r="F110" s="87" t="s">
        <v>8</v>
      </c>
      <c r="G110" s="87"/>
      <c r="H110" s="103"/>
      <c r="I110" s="103"/>
      <c r="J110" s="96"/>
      <c r="K110" s="86" t="str">
        <f t="shared" si="18"/>
        <v>32,6</v>
      </c>
      <c r="L110" s="86" t="str">
        <f t="shared" si="18"/>
        <v>66</v>
      </c>
    </row>
    <row r="111" spans="1:12" ht="48.75" customHeight="1" x14ac:dyDescent="0.25">
      <c r="A111" s="122" t="s">
        <v>121</v>
      </c>
      <c r="B111" s="84">
        <v>923</v>
      </c>
      <c r="C111" s="88" t="s">
        <v>149</v>
      </c>
      <c r="D111" s="85" t="s">
        <v>149</v>
      </c>
      <c r="E111" s="87" t="s">
        <v>112</v>
      </c>
      <c r="F111" s="87" t="s">
        <v>8</v>
      </c>
      <c r="G111" s="87" t="s">
        <v>63</v>
      </c>
      <c r="H111" s="103"/>
      <c r="I111" s="103"/>
      <c r="J111" s="96"/>
      <c r="K111" s="86" t="str">
        <f t="shared" si="18"/>
        <v>32,6</v>
      </c>
      <c r="L111" s="86" t="str">
        <f t="shared" si="18"/>
        <v>66</v>
      </c>
    </row>
    <row r="112" spans="1:12" ht="48.75" customHeight="1" x14ac:dyDescent="0.25">
      <c r="A112" s="124" t="s">
        <v>148</v>
      </c>
      <c r="B112" s="97">
        <v>923</v>
      </c>
      <c r="C112" s="88" t="s">
        <v>149</v>
      </c>
      <c r="D112" s="85" t="s">
        <v>149</v>
      </c>
      <c r="E112" s="87" t="s">
        <v>112</v>
      </c>
      <c r="F112" s="87" t="s">
        <v>8</v>
      </c>
      <c r="G112" s="87" t="s">
        <v>63</v>
      </c>
      <c r="H112" s="85" t="s">
        <v>150</v>
      </c>
      <c r="I112" s="103"/>
      <c r="J112" s="96"/>
      <c r="K112" s="86" t="str">
        <f t="shared" si="18"/>
        <v>32,6</v>
      </c>
      <c r="L112" s="86" t="str">
        <f t="shared" si="18"/>
        <v>66</v>
      </c>
    </row>
    <row r="113" spans="1:12" ht="48.75" customHeight="1" x14ac:dyDescent="0.25">
      <c r="A113" s="124" t="s">
        <v>151</v>
      </c>
      <c r="B113" s="84">
        <v>923</v>
      </c>
      <c r="C113" s="88" t="s">
        <v>149</v>
      </c>
      <c r="D113" s="85" t="s">
        <v>149</v>
      </c>
      <c r="E113" s="87" t="s">
        <v>112</v>
      </c>
      <c r="F113" s="87" t="s">
        <v>8</v>
      </c>
      <c r="G113" s="87" t="s">
        <v>63</v>
      </c>
      <c r="H113" s="85" t="s">
        <v>150</v>
      </c>
      <c r="I113" s="88" t="s">
        <v>88</v>
      </c>
      <c r="J113" s="96"/>
      <c r="K113" s="86" t="str">
        <f t="shared" si="18"/>
        <v>32,6</v>
      </c>
      <c r="L113" s="86" t="str">
        <f t="shared" si="18"/>
        <v>66</v>
      </c>
    </row>
    <row r="114" spans="1:12" ht="48.75" customHeight="1" x14ac:dyDescent="0.25">
      <c r="A114" s="123" t="s">
        <v>148</v>
      </c>
      <c r="B114" s="97">
        <v>923</v>
      </c>
      <c r="C114" s="88" t="s">
        <v>149</v>
      </c>
      <c r="D114" s="85" t="s">
        <v>149</v>
      </c>
      <c r="E114" s="87" t="s">
        <v>112</v>
      </c>
      <c r="F114" s="87" t="s">
        <v>8</v>
      </c>
      <c r="G114" s="87" t="s">
        <v>63</v>
      </c>
      <c r="H114" s="85" t="s">
        <v>150</v>
      </c>
      <c r="I114" s="88" t="s">
        <v>152</v>
      </c>
      <c r="J114" s="94"/>
      <c r="K114" s="85" t="s">
        <v>230</v>
      </c>
      <c r="L114" s="85" t="s">
        <v>231</v>
      </c>
    </row>
  </sheetData>
  <mergeCells count="10">
    <mergeCell ref="I1:L1"/>
    <mergeCell ref="A2:L2"/>
    <mergeCell ref="I3:L3"/>
    <mergeCell ref="A4:A5"/>
    <mergeCell ref="B4:B5"/>
    <mergeCell ref="C4:C5"/>
    <mergeCell ref="D4:D5"/>
    <mergeCell ref="E4:H5"/>
    <mergeCell ref="I4:I5"/>
    <mergeCell ref="J4:L4"/>
  </mergeCells>
  <conditionalFormatting sqref="E20 F20:G21 I20:I24 H20:H23">
    <cfRule type="expression" dxfId="81" priority="1" stopIfTrue="1">
      <formula>$E20=""</formula>
    </cfRule>
    <cfRule type="expression" dxfId="80" priority="2" stopIfTrue="1">
      <formula>$F20&lt;&gt;""</formula>
    </cfRule>
  </conditionalFormatting>
  <conditionalFormatting sqref="D20">
    <cfRule type="expression" dxfId="79" priority="3" stopIfTrue="1">
      <formula>#REF!=""</formula>
    </cfRule>
    <cfRule type="expression" dxfId="78" priority="4" stopIfTrue="1">
      <formula>#REF!&lt;&gt;""</formula>
    </cfRule>
    <cfRule type="expression" dxfId="77" priority="5" stopIfTrue="1">
      <formula>AND($J20="",#REF!&lt;&gt;"")</formula>
    </cfRule>
  </conditionalFormatting>
  <conditionalFormatting sqref="A65">
    <cfRule type="expression" dxfId="76" priority="6" stopIfTrue="1">
      <formula>$F27=""</formula>
    </cfRule>
    <cfRule type="expression" dxfId="75" priority="7" stopIfTrue="1">
      <formula>#REF!&lt;&gt;""</formula>
    </cfRule>
    <cfRule type="expression" dxfId="74" priority="8" stopIfTrue="1">
      <formula>AND($H27="",$F27&lt;&gt;"")</formula>
    </cfRule>
  </conditionalFormatting>
  <conditionalFormatting sqref="B78:B79">
    <cfRule type="expression" dxfId="73" priority="9" stopIfTrue="1">
      <formula>$F32=""</formula>
    </cfRule>
    <cfRule type="expression" dxfId="72" priority="10" stopIfTrue="1">
      <formula>#REF!&lt;&gt;""</formula>
    </cfRule>
    <cfRule type="expression" dxfId="71" priority="11" stopIfTrue="1">
      <formula>AND($H32="",$F32&lt;&gt;"")</formula>
    </cfRule>
  </conditionalFormatting>
  <conditionalFormatting sqref="B78:B79">
    <cfRule type="expression" dxfId="70" priority="12" stopIfTrue="1">
      <formula>$F34=""</formula>
    </cfRule>
    <cfRule type="expression" dxfId="69" priority="13" stopIfTrue="1">
      <formula>#REF!&lt;&gt;""</formula>
    </cfRule>
    <cfRule type="expression" dxfId="68" priority="14" stopIfTrue="1">
      <formula>AND($H34="",$F34&lt;&gt;"")</formula>
    </cfRule>
  </conditionalFormatting>
  <conditionalFormatting sqref="B80">
    <cfRule type="expression" dxfId="67" priority="15" stopIfTrue="1">
      <formula>$F38=""</formula>
    </cfRule>
    <cfRule type="expression" dxfId="66" priority="16" stopIfTrue="1">
      <formula>#REF!&lt;&gt;""</formula>
    </cfRule>
    <cfRule type="expression" dxfId="65" priority="17" stopIfTrue="1">
      <formula>AND($H38="",$F38&lt;&gt;"")</formula>
    </cfRule>
  </conditionalFormatting>
  <conditionalFormatting sqref="B77">
    <cfRule type="expression" dxfId="64" priority="18" stopIfTrue="1">
      <formula>$F31=""</formula>
    </cfRule>
    <cfRule type="expression" dxfId="63" priority="19" stopIfTrue="1">
      <formula>#REF!&lt;&gt;""</formula>
    </cfRule>
    <cfRule type="expression" dxfId="62" priority="20" stopIfTrue="1">
      <formula>AND($H31="",$F31&lt;&gt;"")</formula>
    </cfRule>
  </conditionalFormatting>
  <conditionalFormatting sqref="G103:G106 C103:E106 K104:L105 I113:I114 C107:C114 I104:J106">
    <cfRule type="expression" dxfId="61" priority="21" stopIfTrue="1">
      <formula>#REF!=""</formula>
    </cfRule>
    <cfRule type="expression" dxfId="60" priority="22" stopIfTrue="1">
      <formula>AND(#REF!="",#REF!&lt;&gt;"")</formula>
    </cfRule>
  </conditionalFormatting>
  <conditionalFormatting sqref="A100 B111">
    <cfRule type="expression" dxfId="59" priority="23" stopIfTrue="1">
      <formula>#REF!=""</formula>
    </cfRule>
    <cfRule type="expression" dxfId="58" priority="24" stopIfTrue="1">
      <formula>#REF!&lt;&gt;""</formula>
    </cfRule>
    <cfRule type="expression" dxfId="57" priority="25" stopIfTrue="1">
      <formula>AND(#REF!="",#REF!&lt;&gt;"")</formula>
    </cfRule>
  </conditionalFormatting>
  <conditionalFormatting sqref="A93:A95 A88 A102 B84 B97:B101 B103:B105">
    <cfRule type="expression" dxfId="56" priority="26" stopIfTrue="1">
      <formula>#REF!=""</formula>
    </cfRule>
    <cfRule type="expression" dxfId="55" priority="27" stopIfTrue="1">
      <formula>#REF!&lt;&gt;""</formula>
    </cfRule>
    <cfRule type="expression" dxfId="54" priority="28" stopIfTrue="1">
      <formula>AND(#REF!="",#REF!&lt;&gt;"")</formula>
    </cfRule>
  </conditionalFormatting>
  <conditionalFormatting sqref="A64">
    <cfRule type="expression" dxfId="53" priority="29" stopIfTrue="1">
      <formula>#REF!=""</formula>
    </cfRule>
    <cfRule type="expression" dxfId="52" priority="30" stopIfTrue="1">
      <formula>#REF!&lt;&gt;""</formula>
    </cfRule>
    <cfRule type="expression" dxfId="51" priority="31" stopIfTrue="1">
      <formula>AND(#REF!="",#REF!&lt;&gt;"")</formula>
    </cfRule>
  </conditionalFormatting>
  <conditionalFormatting sqref="A65">
    <cfRule type="expression" dxfId="50" priority="32" stopIfTrue="1">
      <formula>#REF!=""</formula>
    </cfRule>
    <cfRule type="expression" dxfId="49" priority="33" stopIfTrue="1">
      <formula>#REF!&lt;&gt;""</formula>
    </cfRule>
    <cfRule type="expression" dxfId="48" priority="34" stopIfTrue="1">
      <formula>AND(#REF!="",#REF!&lt;&gt;"")</formula>
    </cfRule>
  </conditionalFormatting>
  <conditionalFormatting sqref="A64 B77">
    <cfRule type="expression" dxfId="47" priority="35" stopIfTrue="1">
      <formula>#REF!=""</formula>
    </cfRule>
    <cfRule type="expression" dxfId="46" priority="36" stopIfTrue="1">
      <formula>#REF!&lt;&gt;""</formula>
    </cfRule>
    <cfRule type="expression" dxfId="45" priority="37" stopIfTrue="1">
      <formula>AND(#REF!="",#REF!&lt;&gt;"")</formula>
    </cfRule>
  </conditionalFormatting>
  <conditionalFormatting sqref="C20">
    <cfRule type="expression" dxfId="44" priority="38" stopIfTrue="1">
      <formula>#REF!=""</formula>
    </cfRule>
    <cfRule type="expression" dxfId="43" priority="39" stopIfTrue="1">
      <formula>#REF!&lt;&gt;""</formula>
    </cfRule>
    <cfRule type="expression" dxfId="42" priority="40" stopIfTrue="1">
      <formula>AND(#REF!="",#REF!&lt;&gt;"")</formula>
    </cfRule>
  </conditionalFormatting>
  <conditionalFormatting sqref="D20">
    <cfRule type="expression" dxfId="41" priority="41" stopIfTrue="1">
      <formula>#REF!=""</formula>
    </cfRule>
    <cfRule type="expression" dxfId="40" priority="42" stopIfTrue="1">
      <formula>#REF!&lt;&gt;""</formula>
    </cfRule>
  </conditionalFormatting>
  <pageMargins left="0.43307089999999998" right="0.2362205" top="0.70275589999999999" bottom="1.220866" header="0.3" footer="0.3"/>
  <pageSetup paperSize="9" scale="82" orientation="portrait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4"/>
  <sheetViews>
    <sheetView view="pageBreakPreview" topLeftCell="A52" zoomScaleNormal="110" zoomScaleSheetLayoutView="100" workbookViewId="0">
      <selection activeCell="G55" sqref="G55"/>
    </sheetView>
  </sheetViews>
  <sheetFormatPr defaultRowHeight="12.75" x14ac:dyDescent="0.2"/>
  <cols>
    <col min="1" max="1" width="43" customWidth="1"/>
    <col min="2" max="2" width="5.1640625" customWidth="1"/>
    <col min="3" max="3" width="9.6640625" customWidth="1"/>
    <col min="4" max="4" width="9" customWidth="1"/>
    <col min="5" max="6" width="14" customWidth="1"/>
  </cols>
  <sheetData>
    <row r="1" spans="1:11" ht="80.25" customHeight="1" x14ac:dyDescent="0.2">
      <c r="A1" s="1" t="s">
        <v>0</v>
      </c>
      <c r="B1" s="2" t="s">
        <v>0</v>
      </c>
      <c r="C1" s="144" t="s">
        <v>222</v>
      </c>
      <c r="D1" s="145"/>
      <c r="E1" s="145"/>
      <c r="F1" s="145"/>
      <c r="G1" s="149"/>
      <c r="H1" s="149"/>
      <c r="I1" s="149"/>
    </row>
    <row r="2" spans="1:11" ht="111" customHeight="1" x14ac:dyDescent="0.2">
      <c r="A2" s="146" t="s">
        <v>223</v>
      </c>
      <c r="B2" s="146"/>
      <c r="C2" s="146"/>
      <c r="D2" s="146"/>
      <c r="E2" s="146"/>
      <c r="F2" s="146"/>
      <c r="G2" s="149"/>
      <c r="H2" s="149"/>
      <c r="I2" s="149"/>
    </row>
    <row r="3" spans="1:11" ht="15" customHeight="1" x14ac:dyDescent="0.2">
      <c r="A3" s="3" t="s">
        <v>0</v>
      </c>
      <c r="B3" s="3" t="s">
        <v>0</v>
      </c>
      <c r="C3" s="147" t="s">
        <v>1</v>
      </c>
      <c r="D3" s="147"/>
      <c r="E3" s="147"/>
      <c r="F3" s="147"/>
    </row>
    <row r="4" spans="1:11" ht="20.45" customHeight="1" x14ac:dyDescent="0.2">
      <c r="A4" s="148" t="s">
        <v>2</v>
      </c>
      <c r="B4" s="148" t="s">
        <v>3</v>
      </c>
      <c r="C4" s="148" t="s">
        <v>4</v>
      </c>
      <c r="D4" s="148" t="s">
        <v>5</v>
      </c>
      <c r="E4" s="148"/>
      <c r="F4" s="148"/>
      <c r="G4" s="148"/>
      <c r="H4" s="148" t="s">
        <v>6</v>
      </c>
      <c r="I4" s="148" t="s">
        <v>7</v>
      </c>
      <c r="J4" s="148"/>
      <c r="K4" s="148"/>
    </row>
    <row r="5" spans="1:11" ht="16.7" customHeight="1" x14ac:dyDescent="0.2">
      <c r="A5" s="148" t="s">
        <v>0</v>
      </c>
      <c r="B5" s="148" t="s">
        <v>0</v>
      </c>
      <c r="C5" s="148" t="s">
        <v>0</v>
      </c>
      <c r="D5" s="148" t="s">
        <v>0</v>
      </c>
      <c r="E5" s="148"/>
      <c r="F5" s="148"/>
      <c r="G5" s="148"/>
      <c r="H5" s="148" t="s">
        <v>0</v>
      </c>
      <c r="I5" s="138" t="s">
        <v>205</v>
      </c>
      <c r="J5" s="138" t="s">
        <v>207</v>
      </c>
      <c r="K5" s="138" t="s">
        <v>219</v>
      </c>
    </row>
    <row r="6" spans="1:11" ht="13.7" customHeight="1" x14ac:dyDescent="0.2">
      <c r="A6" s="4" t="s">
        <v>8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</row>
    <row r="7" spans="1:11" ht="14.45" customHeight="1" x14ac:dyDescent="0.2">
      <c r="A7" s="5" t="s">
        <v>19</v>
      </c>
      <c r="B7" s="6" t="s">
        <v>0</v>
      </c>
      <c r="C7" s="6" t="s">
        <v>0</v>
      </c>
      <c r="D7" s="6" t="s">
        <v>0</v>
      </c>
      <c r="E7" s="6" t="s">
        <v>0</v>
      </c>
      <c r="F7" s="6" t="s">
        <v>0</v>
      </c>
      <c r="G7" s="6" t="s">
        <v>0</v>
      </c>
      <c r="H7" s="6" t="s">
        <v>0</v>
      </c>
      <c r="I7" s="7"/>
      <c r="J7" s="7"/>
      <c r="K7" s="7"/>
    </row>
    <row r="8" spans="1:11" ht="15" x14ac:dyDescent="0.25">
      <c r="A8" s="116" t="s">
        <v>61</v>
      </c>
      <c r="B8" s="85"/>
      <c r="C8" s="85"/>
      <c r="D8" s="85"/>
      <c r="E8" s="85"/>
      <c r="F8" s="85"/>
      <c r="G8" s="85"/>
      <c r="H8" s="85"/>
      <c r="I8" s="86">
        <f>I9+I100+I68+I51+I61+I93+I107</f>
        <v>2205.6</v>
      </c>
      <c r="J8" s="86">
        <f>J9+J100+J68+J51+J61+J93+J107</f>
        <v>1480.2999999999997</v>
      </c>
      <c r="K8" s="86">
        <f>K9+K100+K68+K51+K61+K93+K107</f>
        <v>1573</v>
      </c>
    </row>
    <row r="9" spans="1:11" ht="39.75" customHeight="1" x14ac:dyDescent="0.25">
      <c r="A9" s="116" t="s">
        <v>62</v>
      </c>
      <c r="B9" s="87" t="s">
        <v>63</v>
      </c>
      <c r="C9" s="88"/>
      <c r="D9" s="88"/>
      <c r="E9" s="88"/>
      <c r="F9" s="88"/>
      <c r="G9" s="87"/>
      <c r="H9" s="87"/>
      <c r="I9" s="89">
        <f>I10+I20+I45</f>
        <v>1486.4</v>
      </c>
      <c r="J9" s="89">
        <f>J10+J20+J45</f>
        <v>728.09999999999991</v>
      </c>
      <c r="K9" s="89">
        <f>K10+K20+K45</f>
        <v>784.40000000000009</v>
      </c>
    </row>
    <row r="10" spans="1:11" ht="50.25" customHeight="1" x14ac:dyDescent="0.25">
      <c r="A10" s="116" t="s">
        <v>64</v>
      </c>
      <c r="B10" s="87" t="s">
        <v>63</v>
      </c>
      <c r="C10" s="88" t="s">
        <v>65</v>
      </c>
      <c r="D10" s="88"/>
      <c r="E10" s="88"/>
      <c r="F10" s="88"/>
      <c r="G10" s="87"/>
      <c r="H10" s="87"/>
      <c r="I10" s="89">
        <f t="shared" ref="I10:K15" si="0">I11</f>
        <v>519.9</v>
      </c>
      <c r="J10" s="89">
        <f t="shared" si="0"/>
        <v>208.2</v>
      </c>
      <c r="K10" s="89">
        <f t="shared" si="0"/>
        <v>273.60000000000002</v>
      </c>
    </row>
    <row r="11" spans="1:11" ht="61.5" customHeight="1" x14ac:dyDescent="0.25">
      <c r="A11" s="117" t="s">
        <v>216</v>
      </c>
      <c r="B11" s="87" t="s">
        <v>63</v>
      </c>
      <c r="C11" s="88" t="s">
        <v>65</v>
      </c>
      <c r="D11" s="88" t="s">
        <v>63</v>
      </c>
      <c r="E11" s="88"/>
      <c r="F11" s="88"/>
      <c r="G11" s="87"/>
      <c r="H11" s="87"/>
      <c r="I11" s="89">
        <f t="shared" si="0"/>
        <v>519.9</v>
      </c>
      <c r="J11" s="89">
        <f t="shared" si="0"/>
        <v>208.2</v>
      </c>
      <c r="K11" s="89">
        <f t="shared" si="0"/>
        <v>273.60000000000002</v>
      </c>
    </row>
    <row r="12" spans="1:11" ht="39.75" customHeight="1" x14ac:dyDescent="0.25">
      <c r="A12" s="117" t="s">
        <v>66</v>
      </c>
      <c r="B12" s="87" t="s">
        <v>63</v>
      </c>
      <c r="C12" s="88" t="s">
        <v>65</v>
      </c>
      <c r="D12" s="88" t="s">
        <v>63</v>
      </c>
      <c r="E12" s="88" t="s">
        <v>8</v>
      </c>
      <c r="F12" s="88"/>
      <c r="G12" s="87"/>
      <c r="H12" s="87"/>
      <c r="I12" s="89">
        <f>I13</f>
        <v>519.9</v>
      </c>
      <c r="J12" s="89">
        <f t="shared" si="0"/>
        <v>208.2</v>
      </c>
      <c r="K12" s="89">
        <f t="shared" si="0"/>
        <v>273.60000000000002</v>
      </c>
    </row>
    <row r="13" spans="1:11" ht="39.75" customHeight="1" x14ac:dyDescent="0.25">
      <c r="A13" s="117" t="s">
        <v>67</v>
      </c>
      <c r="B13" s="87" t="s">
        <v>63</v>
      </c>
      <c r="C13" s="88" t="s">
        <v>65</v>
      </c>
      <c r="D13" s="88" t="s">
        <v>63</v>
      </c>
      <c r="E13" s="88" t="s">
        <v>8</v>
      </c>
      <c r="F13" s="88" t="s">
        <v>63</v>
      </c>
      <c r="G13" s="87"/>
      <c r="H13" s="87"/>
      <c r="I13" s="89">
        <f>I14+I17</f>
        <v>519.9</v>
      </c>
      <c r="J13" s="89">
        <f t="shared" si="0"/>
        <v>208.2</v>
      </c>
      <c r="K13" s="89">
        <f t="shared" si="0"/>
        <v>273.60000000000002</v>
      </c>
    </row>
    <row r="14" spans="1:11" ht="39.75" customHeight="1" x14ac:dyDescent="0.25">
      <c r="A14" s="117" t="s">
        <v>68</v>
      </c>
      <c r="B14" s="87" t="s">
        <v>63</v>
      </c>
      <c r="C14" s="88" t="s">
        <v>65</v>
      </c>
      <c r="D14" s="88" t="s">
        <v>63</v>
      </c>
      <c r="E14" s="88" t="s">
        <v>8</v>
      </c>
      <c r="F14" s="88" t="s">
        <v>63</v>
      </c>
      <c r="G14" s="87" t="s">
        <v>69</v>
      </c>
      <c r="H14" s="87"/>
      <c r="I14" s="89">
        <f>I15</f>
        <v>319.89999999999998</v>
      </c>
      <c r="J14" s="89">
        <f t="shared" si="0"/>
        <v>208.2</v>
      </c>
      <c r="K14" s="89">
        <f t="shared" si="0"/>
        <v>273.60000000000002</v>
      </c>
    </row>
    <row r="15" spans="1:11" ht="78.75" customHeight="1" x14ac:dyDescent="0.25">
      <c r="A15" s="117" t="s">
        <v>70</v>
      </c>
      <c r="B15" s="87" t="s">
        <v>63</v>
      </c>
      <c r="C15" s="88" t="s">
        <v>65</v>
      </c>
      <c r="D15" s="88" t="s">
        <v>63</v>
      </c>
      <c r="E15" s="88" t="s">
        <v>8</v>
      </c>
      <c r="F15" s="88" t="s">
        <v>63</v>
      </c>
      <c r="G15" s="87" t="s">
        <v>69</v>
      </c>
      <c r="H15" s="87" t="s">
        <v>71</v>
      </c>
      <c r="I15" s="89">
        <f>I16</f>
        <v>319.89999999999998</v>
      </c>
      <c r="J15" s="89">
        <v>208.2</v>
      </c>
      <c r="K15" s="89">
        <f t="shared" si="0"/>
        <v>273.60000000000002</v>
      </c>
    </row>
    <row r="16" spans="1:11" ht="39.75" customHeight="1" x14ac:dyDescent="0.25">
      <c r="A16" s="116" t="s">
        <v>72</v>
      </c>
      <c r="B16" s="87" t="s">
        <v>63</v>
      </c>
      <c r="C16" s="87" t="s">
        <v>65</v>
      </c>
      <c r="D16" s="87" t="s">
        <v>63</v>
      </c>
      <c r="E16" s="87" t="s">
        <v>8</v>
      </c>
      <c r="F16" s="87" t="s">
        <v>63</v>
      </c>
      <c r="G16" s="87" t="s">
        <v>69</v>
      </c>
      <c r="H16" s="87" t="s">
        <v>73</v>
      </c>
      <c r="I16" s="89">
        <v>319.89999999999998</v>
      </c>
      <c r="J16" s="89">
        <v>208.2</v>
      </c>
      <c r="K16" s="89">
        <v>273.60000000000002</v>
      </c>
    </row>
    <row r="17" spans="1:11" ht="72" customHeight="1" x14ac:dyDescent="0.25">
      <c r="A17" s="117" t="s">
        <v>74</v>
      </c>
      <c r="B17" s="87" t="s">
        <v>63</v>
      </c>
      <c r="C17" s="87" t="s">
        <v>65</v>
      </c>
      <c r="D17" s="87" t="s">
        <v>63</v>
      </c>
      <c r="E17" s="87" t="s">
        <v>8</v>
      </c>
      <c r="F17" s="87" t="s">
        <v>63</v>
      </c>
      <c r="G17" s="87" t="s">
        <v>75</v>
      </c>
      <c r="H17" s="87"/>
      <c r="I17" s="86">
        <f t="shared" ref="I17:K18" si="1">I18</f>
        <v>200</v>
      </c>
      <c r="J17" s="86">
        <f t="shared" si="1"/>
        <v>0</v>
      </c>
      <c r="K17" s="86">
        <f t="shared" si="1"/>
        <v>0</v>
      </c>
    </row>
    <row r="18" spans="1:11" ht="90" customHeight="1" x14ac:dyDescent="0.25">
      <c r="A18" s="118" t="s">
        <v>70</v>
      </c>
      <c r="B18" s="87" t="s">
        <v>63</v>
      </c>
      <c r="C18" s="88" t="s">
        <v>65</v>
      </c>
      <c r="D18" s="88" t="s">
        <v>63</v>
      </c>
      <c r="E18" s="88" t="s">
        <v>8</v>
      </c>
      <c r="F18" s="88" t="s">
        <v>63</v>
      </c>
      <c r="G18" s="87" t="s">
        <v>75</v>
      </c>
      <c r="H18" s="87" t="s">
        <v>71</v>
      </c>
      <c r="I18" s="86">
        <f t="shared" si="1"/>
        <v>200</v>
      </c>
      <c r="J18" s="86">
        <f t="shared" si="1"/>
        <v>0</v>
      </c>
      <c r="K18" s="86">
        <f t="shared" si="1"/>
        <v>0</v>
      </c>
    </row>
    <row r="19" spans="1:11" ht="39.75" customHeight="1" x14ac:dyDescent="0.25">
      <c r="A19" s="116" t="s">
        <v>72</v>
      </c>
      <c r="B19" s="87" t="s">
        <v>63</v>
      </c>
      <c r="C19" s="87" t="s">
        <v>65</v>
      </c>
      <c r="D19" s="87" t="s">
        <v>63</v>
      </c>
      <c r="E19" s="87" t="s">
        <v>8</v>
      </c>
      <c r="F19" s="87" t="s">
        <v>63</v>
      </c>
      <c r="G19" s="87" t="s">
        <v>75</v>
      </c>
      <c r="H19" s="87" t="s">
        <v>73</v>
      </c>
      <c r="I19" s="86">
        <v>200</v>
      </c>
      <c r="J19" s="86">
        <v>0</v>
      </c>
      <c r="K19" s="86">
        <v>0</v>
      </c>
    </row>
    <row r="20" spans="1:11" ht="73.5" customHeight="1" x14ac:dyDescent="0.25">
      <c r="A20" s="116" t="s">
        <v>76</v>
      </c>
      <c r="B20" s="90" t="s">
        <v>63</v>
      </c>
      <c r="C20" s="90" t="s">
        <v>77</v>
      </c>
      <c r="D20" s="90"/>
      <c r="E20" s="87"/>
      <c r="F20" s="87"/>
      <c r="G20" s="87"/>
      <c r="H20" s="87"/>
      <c r="I20" s="89">
        <f>I21+I40</f>
        <v>966</v>
      </c>
      <c r="J20" s="89">
        <f>J21+J40</f>
        <v>519.4</v>
      </c>
      <c r="K20" s="89">
        <f>K21+K40</f>
        <v>510.3</v>
      </c>
    </row>
    <row r="21" spans="1:11" ht="59.25" customHeight="1" x14ac:dyDescent="0.25">
      <c r="A21" s="117" t="s">
        <v>216</v>
      </c>
      <c r="B21" s="87" t="s">
        <v>63</v>
      </c>
      <c r="C21" s="87" t="s">
        <v>77</v>
      </c>
      <c r="D21" s="87" t="s">
        <v>63</v>
      </c>
      <c r="E21" s="87"/>
      <c r="F21" s="87"/>
      <c r="G21" s="87"/>
      <c r="H21" s="87"/>
      <c r="I21" s="89">
        <f t="shared" ref="I21:K22" si="2">I22</f>
        <v>965.5</v>
      </c>
      <c r="J21" s="89">
        <f t="shared" si="2"/>
        <v>518.9</v>
      </c>
      <c r="K21" s="89">
        <f t="shared" si="2"/>
        <v>509.8</v>
      </c>
    </row>
    <row r="22" spans="1:11" ht="39.75" customHeight="1" x14ac:dyDescent="0.25">
      <c r="A22" s="118" t="s">
        <v>66</v>
      </c>
      <c r="B22" s="91" t="s">
        <v>63</v>
      </c>
      <c r="C22" s="92" t="s">
        <v>77</v>
      </c>
      <c r="D22" s="92" t="s">
        <v>63</v>
      </c>
      <c r="E22" s="92" t="s">
        <v>8</v>
      </c>
      <c r="F22" s="92"/>
      <c r="G22" s="91"/>
      <c r="H22" s="91"/>
      <c r="I22" s="93">
        <f t="shared" si="2"/>
        <v>965.5</v>
      </c>
      <c r="J22" s="93">
        <f t="shared" si="2"/>
        <v>518.9</v>
      </c>
      <c r="K22" s="93">
        <f t="shared" si="2"/>
        <v>509.8</v>
      </c>
    </row>
    <row r="23" spans="1:11" ht="39.75" customHeight="1" x14ac:dyDescent="0.25">
      <c r="A23" s="117" t="s">
        <v>67</v>
      </c>
      <c r="B23" s="87" t="s">
        <v>63</v>
      </c>
      <c r="C23" s="88" t="s">
        <v>77</v>
      </c>
      <c r="D23" s="88" t="s">
        <v>63</v>
      </c>
      <c r="E23" s="88" t="s">
        <v>8</v>
      </c>
      <c r="F23" s="88" t="s">
        <v>63</v>
      </c>
      <c r="G23" s="87"/>
      <c r="H23" s="87"/>
      <c r="I23" s="89">
        <f>I24+I27+I34</f>
        <v>965.5</v>
      </c>
      <c r="J23" s="89">
        <f>J24+J27+J34</f>
        <v>518.9</v>
      </c>
      <c r="K23" s="89">
        <f>K24+K27+K34</f>
        <v>509.8</v>
      </c>
    </row>
    <row r="24" spans="1:11" ht="39.75" customHeight="1" x14ac:dyDescent="0.25">
      <c r="A24" s="119" t="s">
        <v>78</v>
      </c>
      <c r="B24" s="87" t="s">
        <v>63</v>
      </c>
      <c r="C24" s="87" t="s">
        <v>77</v>
      </c>
      <c r="D24" s="87" t="s">
        <v>63</v>
      </c>
      <c r="E24" s="87" t="s">
        <v>8</v>
      </c>
      <c r="F24" s="87" t="s">
        <v>63</v>
      </c>
      <c r="G24" s="87" t="s">
        <v>79</v>
      </c>
      <c r="H24" s="87"/>
      <c r="I24" s="89">
        <f t="shared" ref="I24:K25" si="3">I25</f>
        <v>591.1</v>
      </c>
      <c r="J24" s="89">
        <f t="shared" si="3"/>
        <v>461.7</v>
      </c>
      <c r="K24" s="89">
        <f t="shared" si="3"/>
        <v>452.6</v>
      </c>
    </row>
    <row r="25" spans="1:11" ht="39.75" customHeight="1" x14ac:dyDescent="0.25">
      <c r="A25" s="120" t="s">
        <v>70</v>
      </c>
      <c r="B25" s="87" t="s">
        <v>63</v>
      </c>
      <c r="C25" s="87" t="s">
        <v>77</v>
      </c>
      <c r="D25" s="87" t="s">
        <v>63</v>
      </c>
      <c r="E25" s="87" t="s">
        <v>8</v>
      </c>
      <c r="F25" s="87" t="s">
        <v>63</v>
      </c>
      <c r="G25" s="87" t="s">
        <v>79</v>
      </c>
      <c r="H25" s="87" t="s">
        <v>71</v>
      </c>
      <c r="I25" s="89">
        <f t="shared" si="3"/>
        <v>591.1</v>
      </c>
      <c r="J25" s="89">
        <f t="shared" si="3"/>
        <v>461.7</v>
      </c>
      <c r="K25" s="89">
        <f t="shared" si="3"/>
        <v>452.6</v>
      </c>
    </row>
    <row r="26" spans="1:11" ht="39.75" customHeight="1" x14ac:dyDescent="0.25">
      <c r="A26" s="120" t="s">
        <v>80</v>
      </c>
      <c r="B26" s="87" t="s">
        <v>63</v>
      </c>
      <c r="C26" s="87" t="s">
        <v>77</v>
      </c>
      <c r="D26" s="87" t="s">
        <v>63</v>
      </c>
      <c r="E26" s="87" t="s">
        <v>8</v>
      </c>
      <c r="F26" s="87" t="s">
        <v>63</v>
      </c>
      <c r="G26" s="87" t="s">
        <v>79</v>
      </c>
      <c r="H26" s="87" t="s">
        <v>73</v>
      </c>
      <c r="I26" s="89">
        <v>591.1</v>
      </c>
      <c r="J26" s="89">
        <v>461.7</v>
      </c>
      <c r="K26" s="89">
        <v>452.6</v>
      </c>
    </row>
    <row r="27" spans="1:11" ht="39.75" customHeight="1" x14ac:dyDescent="0.25">
      <c r="A27" s="116" t="s">
        <v>81</v>
      </c>
      <c r="B27" s="87" t="s">
        <v>63</v>
      </c>
      <c r="C27" s="87" t="s">
        <v>77</v>
      </c>
      <c r="D27" s="87" t="s">
        <v>63</v>
      </c>
      <c r="E27" s="87" t="s">
        <v>8</v>
      </c>
      <c r="F27" s="87" t="s">
        <v>63</v>
      </c>
      <c r="G27" s="87" t="s">
        <v>82</v>
      </c>
      <c r="H27" s="87"/>
      <c r="I27" s="89">
        <f>I28+I30+I32</f>
        <v>174.4</v>
      </c>
      <c r="J27" s="89">
        <f>J28+J30+J32</f>
        <v>57.2</v>
      </c>
      <c r="K27" s="89">
        <f>K28+K30+K32</f>
        <v>57.2</v>
      </c>
    </row>
    <row r="28" spans="1:11" ht="84" customHeight="1" x14ac:dyDescent="0.25">
      <c r="A28" s="120" t="s">
        <v>70</v>
      </c>
      <c r="B28" s="87" t="s">
        <v>63</v>
      </c>
      <c r="C28" s="87" t="s">
        <v>77</v>
      </c>
      <c r="D28" s="87" t="s">
        <v>63</v>
      </c>
      <c r="E28" s="87" t="s">
        <v>8</v>
      </c>
      <c r="F28" s="87" t="s">
        <v>63</v>
      </c>
      <c r="G28" s="87" t="s">
        <v>82</v>
      </c>
      <c r="H28" s="87" t="s">
        <v>71</v>
      </c>
      <c r="I28" s="89">
        <f>I29</f>
        <v>0.3</v>
      </c>
      <c r="J28" s="89">
        <f>J29</f>
        <v>0.3</v>
      </c>
      <c r="K28" s="89">
        <f>K29</f>
        <v>0.3</v>
      </c>
    </row>
    <row r="29" spans="1:11" ht="39.75" customHeight="1" x14ac:dyDescent="0.25">
      <c r="A29" s="120" t="s">
        <v>80</v>
      </c>
      <c r="B29" s="87" t="s">
        <v>63</v>
      </c>
      <c r="C29" s="87" t="s">
        <v>77</v>
      </c>
      <c r="D29" s="87" t="s">
        <v>63</v>
      </c>
      <c r="E29" s="87" t="s">
        <v>8</v>
      </c>
      <c r="F29" s="87" t="s">
        <v>63</v>
      </c>
      <c r="G29" s="87" t="s">
        <v>82</v>
      </c>
      <c r="H29" s="87" t="s">
        <v>73</v>
      </c>
      <c r="I29" s="89">
        <v>0.3</v>
      </c>
      <c r="J29" s="89">
        <v>0.3</v>
      </c>
      <c r="K29" s="89">
        <v>0.3</v>
      </c>
    </row>
    <row r="30" spans="1:11" ht="39.75" customHeight="1" x14ac:dyDescent="0.25">
      <c r="A30" s="116" t="s">
        <v>83</v>
      </c>
      <c r="B30" s="87" t="s">
        <v>63</v>
      </c>
      <c r="C30" s="87" t="s">
        <v>77</v>
      </c>
      <c r="D30" s="87" t="s">
        <v>63</v>
      </c>
      <c r="E30" s="87" t="s">
        <v>8</v>
      </c>
      <c r="F30" s="87" t="s">
        <v>63</v>
      </c>
      <c r="G30" s="87" t="s">
        <v>82</v>
      </c>
      <c r="H30" s="87" t="s">
        <v>84</v>
      </c>
      <c r="I30" s="89">
        <f>I31</f>
        <v>173.1</v>
      </c>
      <c r="J30" s="89">
        <f>J31</f>
        <v>19</v>
      </c>
      <c r="K30" s="89">
        <f>K31</f>
        <v>19</v>
      </c>
    </row>
    <row r="31" spans="1:11" ht="39.75" customHeight="1" x14ac:dyDescent="0.25">
      <c r="A31" s="116" t="s">
        <v>85</v>
      </c>
      <c r="B31" s="87" t="s">
        <v>63</v>
      </c>
      <c r="C31" s="87" t="s">
        <v>77</v>
      </c>
      <c r="D31" s="87" t="s">
        <v>63</v>
      </c>
      <c r="E31" s="87" t="s">
        <v>8</v>
      </c>
      <c r="F31" s="87" t="s">
        <v>63</v>
      </c>
      <c r="G31" s="87" t="s">
        <v>82</v>
      </c>
      <c r="H31" s="87" t="s">
        <v>86</v>
      </c>
      <c r="I31" s="89">
        <v>173.1</v>
      </c>
      <c r="J31" s="89">
        <v>19</v>
      </c>
      <c r="K31" s="89">
        <v>19</v>
      </c>
    </row>
    <row r="32" spans="1:11" ht="39.75" customHeight="1" x14ac:dyDescent="0.25">
      <c r="A32" s="121" t="s">
        <v>87</v>
      </c>
      <c r="B32" s="87" t="s">
        <v>63</v>
      </c>
      <c r="C32" s="87" t="s">
        <v>77</v>
      </c>
      <c r="D32" s="87" t="s">
        <v>63</v>
      </c>
      <c r="E32" s="87" t="s">
        <v>8</v>
      </c>
      <c r="F32" s="87" t="s">
        <v>63</v>
      </c>
      <c r="G32" s="87" t="s">
        <v>82</v>
      </c>
      <c r="H32" s="87" t="s">
        <v>88</v>
      </c>
      <c r="I32" s="86">
        <f>I33</f>
        <v>1</v>
      </c>
      <c r="J32" s="86">
        <f>J33</f>
        <v>37.9</v>
      </c>
      <c r="K32" s="86">
        <f>K33</f>
        <v>37.9</v>
      </c>
    </row>
    <row r="33" spans="1:11" ht="39.75" customHeight="1" x14ac:dyDescent="0.25">
      <c r="A33" s="121" t="s">
        <v>89</v>
      </c>
      <c r="B33" s="87" t="s">
        <v>63</v>
      </c>
      <c r="C33" s="87" t="s">
        <v>77</v>
      </c>
      <c r="D33" s="87" t="s">
        <v>63</v>
      </c>
      <c r="E33" s="87" t="s">
        <v>8</v>
      </c>
      <c r="F33" s="87" t="s">
        <v>63</v>
      </c>
      <c r="G33" s="87" t="s">
        <v>82</v>
      </c>
      <c r="H33" s="87" t="s">
        <v>90</v>
      </c>
      <c r="I33" s="86">
        <v>1</v>
      </c>
      <c r="J33" s="86">
        <v>37.9</v>
      </c>
      <c r="K33" s="86">
        <v>37.9</v>
      </c>
    </row>
    <row r="34" spans="1:11" ht="78.75" customHeight="1" x14ac:dyDescent="0.25">
      <c r="A34" s="117" t="s">
        <v>74</v>
      </c>
      <c r="B34" s="87" t="s">
        <v>63</v>
      </c>
      <c r="C34" s="87" t="s">
        <v>77</v>
      </c>
      <c r="D34" s="87" t="s">
        <v>63</v>
      </c>
      <c r="E34" s="87" t="s">
        <v>8</v>
      </c>
      <c r="F34" s="87" t="s">
        <v>63</v>
      </c>
      <c r="G34" s="87" t="s">
        <v>75</v>
      </c>
      <c r="H34" s="87"/>
      <c r="I34" s="86">
        <f>I35</f>
        <v>200</v>
      </c>
      <c r="J34" s="86"/>
      <c r="K34" s="86"/>
    </row>
    <row r="35" spans="1:11" ht="82.5" customHeight="1" x14ac:dyDescent="0.25">
      <c r="A35" s="120" t="s">
        <v>70</v>
      </c>
      <c r="B35" s="87" t="s">
        <v>63</v>
      </c>
      <c r="C35" s="87" t="s">
        <v>77</v>
      </c>
      <c r="D35" s="87" t="s">
        <v>63</v>
      </c>
      <c r="E35" s="87" t="s">
        <v>8</v>
      </c>
      <c r="F35" s="87" t="s">
        <v>63</v>
      </c>
      <c r="G35" s="87" t="s">
        <v>75</v>
      </c>
      <c r="H35" s="87" t="s">
        <v>71</v>
      </c>
      <c r="I35" s="86">
        <f>I36</f>
        <v>200</v>
      </c>
      <c r="J35" s="86">
        <f>J36</f>
        <v>0</v>
      </c>
      <c r="K35" s="86">
        <f>K36</f>
        <v>0</v>
      </c>
    </row>
    <row r="36" spans="1:11" ht="39.75" customHeight="1" x14ac:dyDescent="0.25">
      <c r="A36" s="122" t="s">
        <v>80</v>
      </c>
      <c r="B36" s="87" t="s">
        <v>63</v>
      </c>
      <c r="C36" s="87" t="s">
        <v>77</v>
      </c>
      <c r="D36" s="87" t="s">
        <v>63</v>
      </c>
      <c r="E36" s="87" t="s">
        <v>8</v>
      </c>
      <c r="F36" s="87" t="s">
        <v>63</v>
      </c>
      <c r="G36" s="87" t="s">
        <v>75</v>
      </c>
      <c r="H36" s="87" t="s">
        <v>73</v>
      </c>
      <c r="I36" s="86">
        <v>200</v>
      </c>
      <c r="J36" s="86"/>
      <c r="K36" s="86"/>
    </row>
    <row r="37" spans="1:11" ht="39.75" customHeight="1" x14ac:dyDescent="0.25">
      <c r="A37" s="116" t="s">
        <v>83</v>
      </c>
      <c r="B37" s="87" t="s">
        <v>63</v>
      </c>
      <c r="C37" s="87" t="s">
        <v>77</v>
      </c>
      <c r="D37" s="87" t="s">
        <v>63</v>
      </c>
      <c r="E37" s="87" t="s">
        <v>8</v>
      </c>
      <c r="F37" s="87" t="s">
        <v>63</v>
      </c>
      <c r="G37" s="87" t="s">
        <v>75</v>
      </c>
      <c r="H37" s="87" t="s">
        <v>84</v>
      </c>
      <c r="I37" s="86">
        <f>I38</f>
        <v>0</v>
      </c>
      <c r="J37" s="86"/>
      <c r="K37" s="86"/>
    </row>
    <row r="38" spans="1:11" ht="39.75" customHeight="1" x14ac:dyDescent="0.25">
      <c r="A38" s="116" t="s">
        <v>85</v>
      </c>
      <c r="B38" s="87" t="s">
        <v>63</v>
      </c>
      <c r="C38" s="87" t="s">
        <v>77</v>
      </c>
      <c r="D38" s="87" t="s">
        <v>63</v>
      </c>
      <c r="E38" s="87" t="s">
        <v>8</v>
      </c>
      <c r="F38" s="87" t="s">
        <v>63</v>
      </c>
      <c r="G38" s="87" t="s">
        <v>75</v>
      </c>
      <c r="H38" s="87" t="s">
        <v>86</v>
      </c>
      <c r="I38" s="86">
        <f>I39</f>
        <v>0</v>
      </c>
      <c r="J38" s="86"/>
      <c r="K38" s="86"/>
    </row>
    <row r="39" spans="1:11" ht="39.75" customHeight="1" x14ac:dyDescent="0.25">
      <c r="A39" s="116" t="s">
        <v>91</v>
      </c>
      <c r="B39" s="87" t="s">
        <v>63</v>
      </c>
      <c r="C39" s="87" t="s">
        <v>77</v>
      </c>
      <c r="D39" s="87" t="s">
        <v>63</v>
      </c>
      <c r="E39" s="87" t="s">
        <v>8</v>
      </c>
      <c r="F39" s="87" t="s">
        <v>63</v>
      </c>
      <c r="G39" s="87" t="s">
        <v>75</v>
      </c>
      <c r="H39" s="87" t="s">
        <v>92</v>
      </c>
      <c r="I39" s="86"/>
      <c r="J39" s="86"/>
      <c r="K39" s="86"/>
    </row>
    <row r="40" spans="1:11" ht="39.75" customHeight="1" x14ac:dyDescent="0.25">
      <c r="A40" s="121" t="s">
        <v>93</v>
      </c>
      <c r="B40" s="87" t="s">
        <v>63</v>
      </c>
      <c r="C40" s="87" t="s">
        <v>77</v>
      </c>
      <c r="D40" s="87" t="s">
        <v>94</v>
      </c>
      <c r="E40" s="87"/>
      <c r="F40" s="87"/>
      <c r="G40" s="87"/>
      <c r="H40" s="87"/>
      <c r="I40" s="86">
        <f t="shared" ref="I40:K43" si="4">I41</f>
        <v>0.5</v>
      </c>
      <c r="J40" s="86">
        <f t="shared" si="4"/>
        <v>0.5</v>
      </c>
      <c r="K40" s="86">
        <f t="shared" si="4"/>
        <v>0.5</v>
      </c>
    </row>
    <row r="41" spans="1:11" ht="39.75" customHeight="1" x14ac:dyDescent="0.25">
      <c r="A41" s="121" t="s">
        <v>95</v>
      </c>
      <c r="B41" s="87" t="s">
        <v>63</v>
      </c>
      <c r="C41" s="87" t="s">
        <v>77</v>
      </c>
      <c r="D41" s="87" t="s">
        <v>94</v>
      </c>
      <c r="E41" s="87" t="s">
        <v>8</v>
      </c>
      <c r="F41" s="87" t="s">
        <v>96</v>
      </c>
      <c r="G41" s="87"/>
      <c r="H41" s="87"/>
      <c r="I41" s="86">
        <f t="shared" si="4"/>
        <v>0.5</v>
      </c>
      <c r="J41" s="86">
        <f t="shared" si="4"/>
        <v>0.5</v>
      </c>
      <c r="K41" s="86">
        <f t="shared" si="4"/>
        <v>0.5</v>
      </c>
    </row>
    <row r="42" spans="1:11" ht="123" customHeight="1" x14ac:dyDescent="0.25">
      <c r="A42" s="117" t="s">
        <v>155</v>
      </c>
      <c r="B42" s="87" t="s">
        <v>63</v>
      </c>
      <c r="C42" s="87" t="s">
        <v>77</v>
      </c>
      <c r="D42" s="87" t="s">
        <v>94</v>
      </c>
      <c r="E42" s="87" t="s">
        <v>8</v>
      </c>
      <c r="F42" s="87" t="s">
        <v>96</v>
      </c>
      <c r="G42" s="87">
        <v>77150</v>
      </c>
      <c r="H42" s="87"/>
      <c r="I42" s="86">
        <f t="shared" si="4"/>
        <v>0.5</v>
      </c>
      <c r="J42" s="86">
        <f t="shared" si="4"/>
        <v>0.5</v>
      </c>
      <c r="K42" s="86">
        <f t="shared" si="4"/>
        <v>0.5</v>
      </c>
    </row>
    <row r="43" spans="1:11" ht="39.75" customHeight="1" x14ac:dyDescent="0.25">
      <c r="A43" s="116" t="s">
        <v>83</v>
      </c>
      <c r="B43" s="87" t="s">
        <v>63</v>
      </c>
      <c r="C43" s="87" t="s">
        <v>77</v>
      </c>
      <c r="D43" s="87" t="s">
        <v>94</v>
      </c>
      <c r="E43" s="87" t="s">
        <v>8</v>
      </c>
      <c r="F43" s="87" t="s">
        <v>96</v>
      </c>
      <c r="G43" s="87">
        <v>77150</v>
      </c>
      <c r="H43" s="87" t="s">
        <v>84</v>
      </c>
      <c r="I43" s="86">
        <f t="shared" si="4"/>
        <v>0.5</v>
      </c>
      <c r="J43" s="86">
        <f t="shared" si="4"/>
        <v>0.5</v>
      </c>
      <c r="K43" s="86">
        <f t="shared" si="4"/>
        <v>0.5</v>
      </c>
    </row>
    <row r="44" spans="1:11" ht="39.75" customHeight="1" x14ac:dyDescent="0.25">
      <c r="A44" s="116" t="s">
        <v>85</v>
      </c>
      <c r="B44" s="87" t="s">
        <v>63</v>
      </c>
      <c r="C44" s="87" t="s">
        <v>77</v>
      </c>
      <c r="D44" s="87" t="s">
        <v>94</v>
      </c>
      <c r="E44" s="87" t="s">
        <v>8</v>
      </c>
      <c r="F44" s="87" t="s">
        <v>96</v>
      </c>
      <c r="G44" s="87">
        <v>77150</v>
      </c>
      <c r="H44" s="87" t="s">
        <v>86</v>
      </c>
      <c r="I44" s="86">
        <v>0.5</v>
      </c>
      <c r="J44" s="86">
        <v>0.5</v>
      </c>
      <c r="K44" s="86">
        <v>0.5</v>
      </c>
    </row>
    <row r="45" spans="1:11" ht="50.25" customHeight="1" x14ac:dyDescent="0.25">
      <c r="A45" s="116" t="s">
        <v>97</v>
      </c>
      <c r="B45" s="87" t="s">
        <v>63</v>
      </c>
      <c r="C45" s="87" t="s">
        <v>18</v>
      </c>
      <c r="D45" s="87"/>
      <c r="E45" s="87"/>
      <c r="F45" s="87"/>
      <c r="G45" s="87"/>
      <c r="H45" s="87"/>
      <c r="I45" s="89">
        <f t="shared" ref="I45:K49" si="5">I46</f>
        <v>0.5</v>
      </c>
      <c r="J45" s="89">
        <f t="shared" si="5"/>
        <v>0.5</v>
      </c>
      <c r="K45" s="89">
        <f t="shared" si="5"/>
        <v>0.5</v>
      </c>
    </row>
    <row r="46" spans="1:11" ht="39.75" customHeight="1" x14ac:dyDescent="0.25">
      <c r="A46" s="116" t="s">
        <v>98</v>
      </c>
      <c r="B46" s="87" t="s">
        <v>63</v>
      </c>
      <c r="C46" s="87" t="s">
        <v>18</v>
      </c>
      <c r="D46" s="87" t="s">
        <v>94</v>
      </c>
      <c r="E46" s="87" t="s">
        <v>8</v>
      </c>
      <c r="F46" s="87"/>
      <c r="G46" s="87" t="s">
        <v>0</v>
      </c>
      <c r="H46" s="87"/>
      <c r="I46" s="89">
        <f t="shared" si="5"/>
        <v>0.5</v>
      </c>
      <c r="J46" s="89">
        <f t="shared" si="5"/>
        <v>0.5</v>
      </c>
      <c r="K46" s="89">
        <f t="shared" si="5"/>
        <v>0.5</v>
      </c>
    </row>
    <row r="47" spans="1:11" ht="39.75" customHeight="1" x14ac:dyDescent="0.25">
      <c r="A47" s="116" t="s">
        <v>95</v>
      </c>
      <c r="B47" s="87" t="s">
        <v>63</v>
      </c>
      <c r="C47" s="87" t="s">
        <v>18</v>
      </c>
      <c r="D47" s="87" t="s">
        <v>94</v>
      </c>
      <c r="E47" s="87" t="s">
        <v>8</v>
      </c>
      <c r="F47" s="87" t="s">
        <v>96</v>
      </c>
      <c r="G47" s="87" t="s">
        <v>0</v>
      </c>
      <c r="H47" s="87"/>
      <c r="I47" s="89">
        <f t="shared" si="5"/>
        <v>0.5</v>
      </c>
      <c r="J47" s="89">
        <f t="shared" si="5"/>
        <v>0.5</v>
      </c>
      <c r="K47" s="89">
        <f t="shared" si="5"/>
        <v>0.5</v>
      </c>
    </row>
    <row r="48" spans="1:11" ht="39.75" customHeight="1" x14ac:dyDescent="0.25">
      <c r="A48" s="116" t="s">
        <v>99</v>
      </c>
      <c r="B48" s="87" t="s">
        <v>63</v>
      </c>
      <c r="C48" s="87" t="s">
        <v>18</v>
      </c>
      <c r="D48" s="87" t="s">
        <v>94</v>
      </c>
      <c r="E48" s="87" t="s">
        <v>8</v>
      </c>
      <c r="F48" s="87" t="s">
        <v>96</v>
      </c>
      <c r="G48" s="87">
        <v>41180</v>
      </c>
      <c r="H48" s="87"/>
      <c r="I48" s="89">
        <f t="shared" si="5"/>
        <v>0.5</v>
      </c>
      <c r="J48" s="89">
        <f t="shared" si="5"/>
        <v>0.5</v>
      </c>
      <c r="K48" s="89">
        <f t="shared" si="5"/>
        <v>0.5</v>
      </c>
    </row>
    <row r="49" spans="1:11" ht="39.75" customHeight="1" x14ac:dyDescent="0.25">
      <c r="A49" s="116" t="s">
        <v>87</v>
      </c>
      <c r="B49" s="87" t="s">
        <v>63</v>
      </c>
      <c r="C49" s="87" t="s">
        <v>18</v>
      </c>
      <c r="D49" s="87" t="s">
        <v>94</v>
      </c>
      <c r="E49" s="87" t="s">
        <v>8</v>
      </c>
      <c r="F49" s="87" t="s">
        <v>96</v>
      </c>
      <c r="G49" s="87" t="s">
        <v>100</v>
      </c>
      <c r="H49" s="87" t="s">
        <v>88</v>
      </c>
      <c r="I49" s="89">
        <f t="shared" si="5"/>
        <v>0.5</v>
      </c>
      <c r="J49" s="89">
        <f t="shared" si="5"/>
        <v>0.5</v>
      </c>
      <c r="K49" s="89">
        <f t="shared" si="5"/>
        <v>0.5</v>
      </c>
    </row>
    <row r="50" spans="1:11" ht="39.75" customHeight="1" x14ac:dyDescent="0.25">
      <c r="A50" s="116" t="s">
        <v>101</v>
      </c>
      <c r="B50" s="87" t="s">
        <v>63</v>
      </c>
      <c r="C50" s="87" t="s">
        <v>18</v>
      </c>
      <c r="D50" s="87" t="s">
        <v>94</v>
      </c>
      <c r="E50" s="87" t="s">
        <v>8</v>
      </c>
      <c r="F50" s="87" t="s">
        <v>96</v>
      </c>
      <c r="G50" s="87">
        <v>41180</v>
      </c>
      <c r="H50" s="87">
        <v>870</v>
      </c>
      <c r="I50" s="89">
        <v>0.5</v>
      </c>
      <c r="J50" s="86">
        <v>0.5</v>
      </c>
      <c r="K50" s="86">
        <v>0.5</v>
      </c>
    </row>
    <row r="51" spans="1:11" ht="39.75" customHeight="1" x14ac:dyDescent="0.25">
      <c r="A51" s="121" t="s">
        <v>102</v>
      </c>
      <c r="B51" s="87" t="s">
        <v>65</v>
      </c>
      <c r="C51" s="87"/>
      <c r="D51" s="87"/>
      <c r="E51" s="87"/>
      <c r="F51" s="87"/>
      <c r="G51" s="87"/>
      <c r="H51" s="87"/>
      <c r="I51" s="89">
        <f>I55</f>
        <v>159</v>
      </c>
      <c r="J51" s="89">
        <f>J55</f>
        <v>173.89999999999998</v>
      </c>
      <c r="K51" s="89">
        <f>K55</f>
        <v>180.2</v>
      </c>
    </row>
    <row r="52" spans="1:11" ht="39.75" customHeight="1" x14ac:dyDescent="0.25">
      <c r="A52" s="121" t="s">
        <v>103</v>
      </c>
      <c r="B52" s="87" t="s">
        <v>65</v>
      </c>
      <c r="C52" s="87" t="s">
        <v>104</v>
      </c>
      <c r="D52" s="87"/>
      <c r="E52" s="87"/>
      <c r="F52" s="87"/>
      <c r="G52" s="87"/>
      <c r="H52" s="87"/>
      <c r="I52" s="89">
        <f>I55</f>
        <v>159</v>
      </c>
      <c r="J52" s="89">
        <f>J55</f>
        <v>173.89999999999998</v>
      </c>
      <c r="K52" s="89">
        <f>K55</f>
        <v>180.2</v>
      </c>
    </row>
    <row r="53" spans="1:11" ht="39.75" customHeight="1" x14ac:dyDescent="0.25">
      <c r="A53" s="116" t="s">
        <v>98</v>
      </c>
      <c r="B53" s="87" t="s">
        <v>65</v>
      </c>
      <c r="C53" s="87" t="s">
        <v>104</v>
      </c>
      <c r="D53" s="87" t="s">
        <v>94</v>
      </c>
      <c r="E53" s="87"/>
      <c r="F53" s="87"/>
      <c r="G53" s="87"/>
      <c r="H53" s="87"/>
      <c r="I53" s="89">
        <f t="shared" ref="I53:K54" si="6">I54</f>
        <v>159</v>
      </c>
      <c r="J53" s="89">
        <f t="shared" si="6"/>
        <v>173.89999999999998</v>
      </c>
      <c r="K53" s="89">
        <f t="shared" si="6"/>
        <v>180.2</v>
      </c>
    </row>
    <row r="54" spans="1:11" ht="77.25" customHeight="1" x14ac:dyDescent="0.25">
      <c r="A54" s="116" t="s">
        <v>95</v>
      </c>
      <c r="B54" s="87" t="s">
        <v>65</v>
      </c>
      <c r="C54" s="87" t="s">
        <v>104</v>
      </c>
      <c r="D54" s="87" t="s">
        <v>94</v>
      </c>
      <c r="E54" s="87" t="s">
        <v>8</v>
      </c>
      <c r="F54" s="87" t="s">
        <v>96</v>
      </c>
      <c r="G54" s="87"/>
      <c r="H54" s="87"/>
      <c r="I54" s="89">
        <f t="shared" si="6"/>
        <v>159</v>
      </c>
      <c r="J54" s="89">
        <f t="shared" si="6"/>
        <v>173.89999999999998</v>
      </c>
      <c r="K54" s="89">
        <f t="shared" si="6"/>
        <v>180.2</v>
      </c>
    </row>
    <row r="55" spans="1:11" ht="39.75" customHeight="1" x14ac:dyDescent="0.25">
      <c r="A55" s="121" t="s">
        <v>105</v>
      </c>
      <c r="B55" s="87" t="s">
        <v>65</v>
      </c>
      <c r="C55" s="87" t="s">
        <v>104</v>
      </c>
      <c r="D55" s="87" t="s">
        <v>94</v>
      </c>
      <c r="E55" s="87" t="s">
        <v>8</v>
      </c>
      <c r="F55" s="87" t="s">
        <v>96</v>
      </c>
      <c r="G55" s="87" t="s">
        <v>106</v>
      </c>
      <c r="H55" s="87"/>
      <c r="I55" s="89">
        <f>I56+I58</f>
        <v>159</v>
      </c>
      <c r="J55" s="89">
        <f>J56+J58</f>
        <v>173.89999999999998</v>
      </c>
      <c r="K55" s="89">
        <f>K56+K58</f>
        <v>180.2</v>
      </c>
    </row>
    <row r="56" spans="1:11" ht="39.75" customHeight="1" x14ac:dyDescent="0.25">
      <c r="A56" s="121" t="s">
        <v>107</v>
      </c>
      <c r="B56" s="87" t="s">
        <v>65</v>
      </c>
      <c r="C56" s="87" t="s">
        <v>104</v>
      </c>
      <c r="D56" s="87" t="s">
        <v>94</v>
      </c>
      <c r="E56" s="87" t="s">
        <v>8</v>
      </c>
      <c r="F56" s="87" t="s">
        <v>96</v>
      </c>
      <c r="G56" s="87" t="s">
        <v>106</v>
      </c>
      <c r="H56" s="87" t="s">
        <v>71</v>
      </c>
      <c r="I56" s="89">
        <f>I57</f>
        <v>149</v>
      </c>
      <c r="J56" s="89">
        <f>J57</f>
        <v>158.19999999999999</v>
      </c>
      <c r="K56" s="89">
        <f>K57</f>
        <v>158.19999999999999</v>
      </c>
    </row>
    <row r="57" spans="1:11" ht="39.75" customHeight="1" x14ac:dyDescent="0.25">
      <c r="A57" s="122" t="s">
        <v>72</v>
      </c>
      <c r="B57" s="87" t="s">
        <v>65</v>
      </c>
      <c r="C57" s="87" t="s">
        <v>104</v>
      </c>
      <c r="D57" s="87" t="s">
        <v>94</v>
      </c>
      <c r="E57" s="87" t="s">
        <v>8</v>
      </c>
      <c r="F57" s="87" t="s">
        <v>96</v>
      </c>
      <c r="G57" s="87" t="s">
        <v>106</v>
      </c>
      <c r="H57" s="87">
        <v>120</v>
      </c>
      <c r="I57" s="89">
        <v>149</v>
      </c>
      <c r="J57" s="89">
        <v>158.19999999999999</v>
      </c>
      <c r="K57" s="89">
        <v>158.19999999999999</v>
      </c>
    </row>
    <row r="58" spans="1:11" ht="39.75" customHeight="1" x14ac:dyDescent="0.25">
      <c r="A58" s="121" t="s">
        <v>83</v>
      </c>
      <c r="B58" s="87" t="s">
        <v>65</v>
      </c>
      <c r="C58" s="87" t="s">
        <v>104</v>
      </c>
      <c r="D58" s="87" t="s">
        <v>94</v>
      </c>
      <c r="E58" s="87" t="s">
        <v>8</v>
      </c>
      <c r="F58" s="87" t="s">
        <v>96</v>
      </c>
      <c r="G58" s="87" t="s">
        <v>106</v>
      </c>
      <c r="H58" s="87" t="s">
        <v>84</v>
      </c>
      <c r="I58" s="89">
        <f>I59</f>
        <v>10</v>
      </c>
      <c r="J58" s="89">
        <f>J59</f>
        <v>15.7</v>
      </c>
      <c r="K58" s="89">
        <f>K59</f>
        <v>22</v>
      </c>
    </row>
    <row r="59" spans="1:11" ht="39.75" customHeight="1" x14ac:dyDescent="0.25">
      <c r="A59" s="121" t="s">
        <v>108</v>
      </c>
      <c r="B59" s="87" t="s">
        <v>65</v>
      </c>
      <c r="C59" s="87" t="s">
        <v>104</v>
      </c>
      <c r="D59" s="87" t="s">
        <v>94</v>
      </c>
      <c r="E59" s="87" t="s">
        <v>8</v>
      </c>
      <c r="F59" s="87" t="s">
        <v>96</v>
      </c>
      <c r="G59" s="87" t="s">
        <v>106</v>
      </c>
      <c r="H59" s="87" t="s">
        <v>86</v>
      </c>
      <c r="I59" s="89">
        <v>10</v>
      </c>
      <c r="J59" s="89">
        <v>15.7</v>
      </c>
      <c r="K59" s="89">
        <v>22</v>
      </c>
    </row>
    <row r="60" spans="1:11" ht="82.5" customHeight="1" x14ac:dyDescent="0.25">
      <c r="A60" s="121" t="s">
        <v>109</v>
      </c>
      <c r="B60" s="87" t="s">
        <v>77</v>
      </c>
      <c r="C60" s="87"/>
      <c r="D60" s="87"/>
      <c r="E60" s="87"/>
      <c r="F60" s="87"/>
      <c r="G60" s="87"/>
      <c r="H60" s="87"/>
      <c r="I60" s="89">
        <f>I61</f>
        <v>200</v>
      </c>
      <c r="J60" s="89">
        <f>J61</f>
        <v>200</v>
      </c>
      <c r="K60" s="89">
        <f>K61</f>
        <v>200</v>
      </c>
    </row>
    <row r="61" spans="1:11" ht="47.25" customHeight="1" x14ac:dyDescent="0.25">
      <c r="A61" s="116" t="s">
        <v>110</v>
      </c>
      <c r="B61" s="87" t="s">
        <v>77</v>
      </c>
      <c r="C61" s="87" t="s">
        <v>111</v>
      </c>
      <c r="D61" s="87"/>
      <c r="E61" s="87"/>
      <c r="F61" s="87"/>
      <c r="G61" s="87"/>
      <c r="H61" s="87"/>
      <c r="I61" s="89">
        <f>I65</f>
        <v>200</v>
      </c>
      <c r="J61" s="89">
        <f>J65</f>
        <v>200</v>
      </c>
      <c r="K61" s="89">
        <f>K65</f>
        <v>200</v>
      </c>
    </row>
    <row r="62" spans="1:11" ht="223.5" customHeight="1" x14ac:dyDescent="0.25">
      <c r="A62" s="116" t="s">
        <v>154</v>
      </c>
      <c r="B62" s="87" t="s">
        <v>77</v>
      </c>
      <c r="C62" s="87" t="s">
        <v>111</v>
      </c>
      <c r="D62" s="87" t="s">
        <v>112</v>
      </c>
      <c r="E62" s="87"/>
      <c r="F62" s="87"/>
      <c r="G62" s="87"/>
      <c r="H62" s="87"/>
      <c r="I62" s="89">
        <f>+I64</f>
        <v>200</v>
      </c>
      <c r="J62" s="89">
        <f>+J64</f>
        <v>200</v>
      </c>
      <c r="K62" s="89">
        <f>+K64</f>
        <v>200</v>
      </c>
    </row>
    <row r="63" spans="1:11" ht="238.5" customHeight="1" x14ac:dyDescent="0.25">
      <c r="A63" s="116" t="s">
        <v>113</v>
      </c>
      <c r="B63" s="90" t="s">
        <v>77</v>
      </c>
      <c r="C63" s="90" t="s">
        <v>111</v>
      </c>
      <c r="D63" s="90" t="s">
        <v>112</v>
      </c>
      <c r="E63" s="90" t="s">
        <v>8</v>
      </c>
      <c r="F63" s="87"/>
      <c r="G63" s="87"/>
      <c r="H63" s="87"/>
      <c r="I63" s="89">
        <f>I64</f>
        <v>200</v>
      </c>
      <c r="J63" s="89">
        <f>J64</f>
        <v>200</v>
      </c>
      <c r="K63" s="89">
        <f>K64</f>
        <v>200</v>
      </c>
    </row>
    <row r="64" spans="1:11" ht="39.75" customHeight="1" x14ac:dyDescent="0.25">
      <c r="A64" s="117" t="s">
        <v>156</v>
      </c>
      <c r="B64" s="90" t="s">
        <v>77</v>
      </c>
      <c r="C64" s="90" t="s">
        <v>111</v>
      </c>
      <c r="D64" s="90" t="s">
        <v>112</v>
      </c>
      <c r="E64" s="90" t="s">
        <v>8</v>
      </c>
      <c r="F64" s="90" t="s">
        <v>65</v>
      </c>
      <c r="G64" s="90"/>
      <c r="H64" s="87"/>
      <c r="I64" s="89">
        <f>+I65</f>
        <v>200</v>
      </c>
      <c r="J64" s="89">
        <f>+J65</f>
        <v>200</v>
      </c>
      <c r="K64" s="89">
        <f>+K65</f>
        <v>200</v>
      </c>
    </row>
    <row r="65" spans="1:11" ht="39.75" customHeight="1" x14ac:dyDescent="0.25">
      <c r="A65" s="119" t="s">
        <v>157</v>
      </c>
      <c r="B65" s="90" t="s">
        <v>77</v>
      </c>
      <c r="C65" s="90" t="s">
        <v>111</v>
      </c>
      <c r="D65" s="90" t="s">
        <v>112</v>
      </c>
      <c r="E65" s="90" t="s">
        <v>8</v>
      </c>
      <c r="F65" s="90" t="s">
        <v>65</v>
      </c>
      <c r="G65" s="90" t="s">
        <v>114</v>
      </c>
      <c r="H65" s="87"/>
      <c r="I65" s="89">
        <f t="shared" ref="I65:K66" si="7">I66</f>
        <v>200</v>
      </c>
      <c r="J65" s="89">
        <f t="shared" si="7"/>
        <v>200</v>
      </c>
      <c r="K65" s="89">
        <f t="shared" si="7"/>
        <v>200</v>
      </c>
    </row>
    <row r="66" spans="1:11" ht="39.75" customHeight="1" x14ac:dyDescent="0.25">
      <c r="A66" s="121" t="s">
        <v>83</v>
      </c>
      <c r="B66" s="90" t="s">
        <v>77</v>
      </c>
      <c r="C66" s="90" t="s">
        <v>111</v>
      </c>
      <c r="D66" s="90" t="s">
        <v>112</v>
      </c>
      <c r="E66" s="90" t="s">
        <v>8</v>
      </c>
      <c r="F66" s="90" t="s">
        <v>65</v>
      </c>
      <c r="G66" s="90" t="s">
        <v>114</v>
      </c>
      <c r="H66" s="87" t="s">
        <v>84</v>
      </c>
      <c r="I66" s="89">
        <f t="shared" si="7"/>
        <v>200</v>
      </c>
      <c r="J66" s="89">
        <f t="shared" si="7"/>
        <v>200</v>
      </c>
      <c r="K66" s="89">
        <f t="shared" si="7"/>
        <v>200</v>
      </c>
    </row>
    <row r="67" spans="1:11" ht="39.75" customHeight="1" x14ac:dyDescent="0.25">
      <c r="A67" s="121" t="s">
        <v>108</v>
      </c>
      <c r="B67" s="90" t="s">
        <v>77</v>
      </c>
      <c r="C67" s="90" t="s">
        <v>111</v>
      </c>
      <c r="D67" s="90" t="s">
        <v>112</v>
      </c>
      <c r="E67" s="90" t="s">
        <v>8</v>
      </c>
      <c r="F67" s="90" t="s">
        <v>65</v>
      </c>
      <c r="G67" s="90" t="s">
        <v>114</v>
      </c>
      <c r="H67" s="87" t="s">
        <v>86</v>
      </c>
      <c r="I67" s="89">
        <v>200</v>
      </c>
      <c r="J67" s="89">
        <v>200</v>
      </c>
      <c r="K67" s="89">
        <v>200</v>
      </c>
    </row>
    <row r="68" spans="1:11" ht="39.75" customHeight="1" x14ac:dyDescent="0.25">
      <c r="A68" s="123" t="s">
        <v>115</v>
      </c>
      <c r="B68" s="87" t="s">
        <v>116</v>
      </c>
      <c r="C68" s="87"/>
      <c r="D68" s="87"/>
      <c r="E68" s="87"/>
      <c r="F68" s="87"/>
      <c r="G68" s="87"/>
      <c r="H68" s="87"/>
      <c r="I68" s="86">
        <f>I69+I75</f>
        <v>178.6</v>
      </c>
      <c r="J68" s="86">
        <f>J69+J75</f>
        <v>156.9</v>
      </c>
      <c r="K68" s="86">
        <f>K69+K75</f>
        <v>143.4</v>
      </c>
    </row>
    <row r="69" spans="1:11" ht="39.75" customHeight="1" x14ac:dyDescent="0.25">
      <c r="A69" s="117" t="s">
        <v>117</v>
      </c>
      <c r="B69" s="87" t="s">
        <v>116</v>
      </c>
      <c r="C69" s="87" t="s">
        <v>65</v>
      </c>
      <c r="D69" s="87"/>
      <c r="E69" s="87"/>
      <c r="F69" s="87"/>
      <c r="G69" s="87"/>
      <c r="H69" s="87"/>
      <c r="I69" s="86">
        <f>I72</f>
        <v>5</v>
      </c>
      <c r="J69" s="86">
        <f>J72</f>
        <v>5</v>
      </c>
      <c r="K69" s="86">
        <f>K72</f>
        <v>5</v>
      </c>
    </row>
    <row r="70" spans="1:11" ht="126" customHeight="1" x14ac:dyDescent="0.25">
      <c r="A70" s="116" t="s">
        <v>98</v>
      </c>
      <c r="B70" s="87" t="s">
        <v>116</v>
      </c>
      <c r="C70" s="87" t="s">
        <v>65</v>
      </c>
      <c r="D70" s="87" t="s">
        <v>94</v>
      </c>
      <c r="E70" s="87"/>
      <c r="F70" s="87"/>
      <c r="G70" s="87"/>
      <c r="H70" s="87"/>
      <c r="I70" s="86">
        <f t="shared" ref="I70:K73" si="8">I71</f>
        <v>5</v>
      </c>
      <c r="J70" s="86">
        <f t="shared" si="8"/>
        <v>5</v>
      </c>
      <c r="K70" s="86">
        <f t="shared" si="8"/>
        <v>5</v>
      </c>
    </row>
    <row r="71" spans="1:11" ht="39.75" customHeight="1" x14ac:dyDescent="0.25">
      <c r="A71" s="116" t="s">
        <v>95</v>
      </c>
      <c r="B71" s="87" t="s">
        <v>116</v>
      </c>
      <c r="C71" s="87" t="s">
        <v>65</v>
      </c>
      <c r="D71" s="87" t="s">
        <v>94</v>
      </c>
      <c r="E71" s="87" t="s">
        <v>8</v>
      </c>
      <c r="F71" s="87" t="s">
        <v>96</v>
      </c>
      <c r="G71" s="87"/>
      <c r="H71" s="87"/>
      <c r="I71" s="86">
        <f t="shared" si="8"/>
        <v>5</v>
      </c>
      <c r="J71" s="86">
        <f t="shared" si="8"/>
        <v>5</v>
      </c>
      <c r="K71" s="86">
        <f t="shared" si="8"/>
        <v>5</v>
      </c>
    </row>
    <row r="72" spans="1:11" ht="39.75" customHeight="1" x14ac:dyDescent="0.25">
      <c r="A72" s="118" t="s">
        <v>118</v>
      </c>
      <c r="B72" s="95" t="s">
        <v>116</v>
      </c>
      <c r="C72" s="95" t="s">
        <v>65</v>
      </c>
      <c r="D72" s="95" t="s">
        <v>94</v>
      </c>
      <c r="E72" s="95" t="s">
        <v>8</v>
      </c>
      <c r="F72" s="95" t="s">
        <v>96</v>
      </c>
      <c r="G72" s="95" t="s">
        <v>119</v>
      </c>
      <c r="H72" s="87"/>
      <c r="I72" s="86">
        <f t="shared" si="8"/>
        <v>5</v>
      </c>
      <c r="J72" s="86">
        <f t="shared" si="8"/>
        <v>5</v>
      </c>
      <c r="K72" s="86">
        <f t="shared" si="8"/>
        <v>5</v>
      </c>
    </row>
    <row r="73" spans="1:11" ht="39.75" customHeight="1" x14ac:dyDescent="0.25">
      <c r="A73" s="121" t="s">
        <v>83</v>
      </c>
      <c r="B73" s="95" t="s">
        <v>116</v>
      </c>
      <c r="C73" s="95" t="s">
        <v>65</v>
      </c>
      <c r="D73" s="95" t="s">
        <v>94</v>
      </c>
      <c r="E73" s="95" t="s">
        <v>8</v>
      </c>
      <c r="F73" s="95" t="s">
        <v>96</v>
      </c>
      <c r="G73" s="95" t="s">
        <v>119</v>
      </c>
      <c r="H73" s="87" t="s">
        <v>84</v>
      </c>
      <c r="I73" s="86">
        <f t="shared" si="8"/>
        <v>5</v>
      </c>
      <c r="J73" s="86">
        <f t="shared" si="8"/>
        <v>5</v>
      </c>
      <c r="K73" s="86">
        <f t="shared" si="8"/>
        <v>5</v>
      </c>
    </row>
    <row r="74" spans="1:11" ht="81" customHeight="1" x14ac:dyDescent="0.25">
      <c r="A74" s="121" t="s">
        <v>108</v>
      </c>
      <c r="B74" s="95" t="s">
        <v>116</v>
      </c>
      <c r="C74" s="95" t="s">
        <v>65</v>
      </c>
      <c r="D74" s="95" t="s">
        <v>94</v>
      </c>
      <c r="E74" s="95" t="s">
        <v>8</v>
      </c>
      <c r="F74" s="95" t="s">
        <v>96</v>
      </c>
      <c r="G74" s="95" t="s">
        <v>119</v>
      </c>
      <c r="H74" s="87" t="s">
        <v>86</v>
      </c>
      <c r="I74" s="86">
        <v>5</v>
      </c>
      <c r="J74" s="86">
        <v>5</v>
      </c>
      <c r="K74" s="86">
        <v>5</v>
      </c>
    </row>
    <row r="75" spans="1:11" ht="39.75" customHeight="1" x14ac:dyDescent="0.25">
      <c r="A75" s="124" t="s">
        <v>120</v>
      </c>
      <c r="B75" s="87" t="s">
        <v>116</v>
      </c>
      <c r="C75" s="87" t="s">
        <v>104</v>
      </c>
      <c r="D75" s="87"/>
      <c r="E75" s="87"/>
      <c r="F75" s="87"/>
      <c r="G75" s="87"/>
      <c r="H75" s="87"/>
      <c r="I75" s="86">
        <f>I76+I88</f>
        <v>173.6</v>
      </c>
      <c r="J75" s="86">
        <f>J76+J88</f>
        <v>151.9</v>
      </c>
      <c r="K75" s="86">
        <f>K76+K88</f>
        <v>138.4</v>
      </c>
    </row>
    <row r="76" spans="1:11" ht="39.75" customHeight="1" x14ac:dyDescent="0.25">
      <c r="A76" s="116" t="s">
        <v>154</v>
      </c>
      <c r="B76" s="87" t="s">
        <v>116</v>
      </c>
      <c r="C76" s="87" t="s">
        <v>104</v>
      </c>
      <c r="D76" s="87" t="s">
        <v>112</v>
      </c>
      <c r="E76" s="87"/>
      <c r="F76" s="87"/>
      <c r="G76" s="87"/>
      <c r="H76" s="87"/>
      <c r="I76" s="86">
        <f>I77</f>
        <v>171.6</v>
      </c>
      <c r="J76" s="86">
        <f>J77</f>
        <v>149.9</v>
      </c>
      <c r="K76" s="86">
        <f>K77</f>
        <v>136.4</v>
      </c>
    </row>
    <row r="77" spans="1:11" ht="39.75" customHeight="1" x14ac:dyDescent="0.25">
      <c r="A77" s="116" t="s">
        <v>113</v>
      </c>
      <c r="B77" s="87" t="s">
        <v>116</v>
      </c>
      <c r="C77" s="87" t="s">
        <v>104</v>
      </c>
      <c r="D77" s="87" t="s">
        <v>112</v>
      </c>
      <c r="E77" s="87" t="s">
        <v>8</v>
      </c>
      <c r="F77" s="87"/>
      <c r="G77" s="87"/>
      <c r="H77" s="87"/>
      <c r="I77" s="86">
        <f>I78+I82+I85</f>
        <v>171.6</v>
      </c>
      <c r="J77" s="86">
        <f>J78+J82+J85</f>
        <v>149.9</v>
      </c>
      <c r="K77" s="86">
        <f>K78+K82+K85</f>
        <v>136.4</v>
      </c>
    </row>
    <row r="78" spans="1:11" ht="39.75" customHeight="1" x14ac:dyDescent="0.25">
      <c r="A78" s="122" t="s">
        <v>121</v>
      </c>
      <c r="B78" s="87" t="s">
        <v>116</v>
      </c>
      <c r="C78" s="87" t="s">
        <v>104</v>
      </c>
      <c r="D78" s="87" t="s">
        <v>112</v>
      </c>
      <c r="E78" s="87" t="s">
        <v>8</v>
      </c>
      <c r="F78" s="87" t="s">
        <v>63</v>
      </c>
      <c r="G78" s="87"/>
      <c r="H78" s="87"/>
      <c r="I78" s="86">
        <f t="shared" ref="I78:K80" si="9">I79</f>
        <v>135.5</v>
      </c>
      <c r="J78" s="86">
        <f t="shared" si="9"/>
        <v>124.9</v>
      </c>
      <c r="K78" s="86">
        <f t="shared" si="9"/>
        <v>111.4</v>
      </c>
    </row>
    <row r="79" spans="1:11" ht="39.75" customHeight="1" x14ac:dyDescent="0.25">
      <c r="A79" s="117" t="s">
        <v>122</v>
      </c>
      <c r="B79" s="87" t="s">
        <v>116</v>
      </c>
      <c r="C79" s="87" t="s">
        <v>104</v>
      </c>
      <c r="D79" s="87" t="s">
        <v>112</v>
      </c>
      <c r="E79" s="87" t="s">
        <v>8</v>
      </c>
      <c r="F79" s="87" t="s">
        <v>63</v>
      </c>
      <c r="G79" s="87" t="s">
        <v>123</v>
      </c>
      <c r="H79" s="87"/>
      <c r="I79" s="86">
        <f t="shared" si="9"/>
        <v>135.5</v>
      </c>
      <c r="J79" s="86">
        <f t="shared" si="9"/>
        <v>124.9</v>
      </c>
      <c r="K79" s="86">
        <f t="shared" si="9"/>
        <v>111.4</v>
      </c>
    </row>
    <row r="80" spans="1:11" ht="39.75" customHeight="1" x14ac:dyDescent="0.25">
      <c r="A80" s="121" t="s">
        <v>83</v>
      </c>
      <c r="B80" s="87" t="s">
        <v>116</v>
      </c>
      <c r="C80" s="87" t="s">
        <v>104</v>
      </c>
      <c r="D80" s="87" t="s">
        <v>112</v>
      </c>
      <c r="E80" s="87" t="s">
        <v>8</v>
      </c>
      <c r="F80" s="87" t="s">
        <v>63</v>
      </c>
      <c r="G80" s="87" t="s">
        <v>123</v>
      </c>
      <c r="H80" s="87" t="s">
        <v>84</v>
      </c>
      <c r="I80" s="86">
        <f t="shared" si="9"/>
        <v>135.5</v>
      </c>
      <c r="J80" s="86">
        <f t="shared" si="9"/>
        <v>124.9</v>
      </c>
      <c r="K80" s="86">
        <f t="shared" si="9"/>
        <v>111.4</v>
      </c>
    </row>
    <row r="81" spans="1:11" ht="39.75" customHeight="1" x14ac:dyDescent="0.25">
      <c r="A81" s="121" t="s">
        <v>108</v>
      </c>
      <c r="B81" s="87" t="s">
        <v>116</v>
      </c>
      <c r="C81" s="87" t="s">
        <v>104</v>
      </c>
      <c r="D81" s="87" t="s">
        <v>112</v>
      </c>
      <c r="E81" s="87" t="s">
        <v>8</v>
      </c>
      <c r="F81" s="87" t="s">
        <v>63</v>
      </c>
      <c r="G81" s="87" t="s">
        <v>123</v>
      </c>
      <c r="H81" s="87" t="s">
        <v>86</v>
      </c>
      <c r="I81" s="86">
        <v>135.5</v>
      </c>
      <c r="J81" s="86">
        <v>124.9</v>
      </c>
      <c r="K81" s="86">
        <v>111.4</v>
      </c>
    </row>
    <row r="82" spans="1:11" ht="39.75" customHeight="1" x14ac:dyDescent="0.25">
      <c r="A82" s="116" t="s">
        <v>124</v>
      </c>
      <c r="B82" s="87" t="s">
        <v>116</v>
      </c>
      <c r="C82" s="87" t="s">
        <v>104</v>
      </c>
      <c r="D82" s="87" t="s">
        <v>112</v>
      </c>
      <c r="E82" s="87" t="s">
        <v>8</v>
      </c>
      <c r="F82" s="87" t="s">
        <v>63</v>
      </c>
      <c r="G82" s="87" t="s">
        <v>125</v>
      </c>
      <c r="H82" s="87"/>
      <c r="I82" s="86">
        <f t="shared" ref="I82:K83" si="10">I83</f>
        <v>0</v>
      </c>
      <c r="J82" s="86">
        <f t="shared" si="10"/>
        <v>0</v>
      </c>
      <c r="K82" s="86">
        <f t="shared" si="10"/>
        <v>0</v>
      </c>
    </row>
    <row r="83" spans="1:11" ht="39.75" customHeight="1" x14ac:dyDescent="0.25">
      <c r="A83" s="116" t="s">
        <v>126</v>
      </c>
      <c r="B83" s="87" t="s">
        <v>116</v>
      </c>
      <c r="C83" s="87" t="s">
        <v>104</v>
      </c>
      <c r="D83" s="87" t="s">
        <v>112</v>
      </c>
      <c r="E83" s="87" t="s">
        <v>8</v>
      </c>
      <c r="F83" s="87" t="s">
        <v>63</v>
      </c>
      <c r="G83" s="87" t="s">
        <v>125</v>
      </c>
      <c r="H83" s="87" t="s">
        <v>84</v>
      </c>
      <c r="I83" s="86">
        <f t="shared" si="10"/>
        <v>0</v>
      </c>
      <c r="J83" s="86">
        <f t="shared" si="10"/>
        <v>0</v>
      </c>
      <c r="K83" s="86">
        <f t="shared" si="10"/>
        <v>0</v>
      </c>
    </row>
    <row r="84" spans="1:11" ht="39.75" customHeight="1" x14ac:dyDescent="0.25">
      <c r="A84" s="116" t="s">
        <v>108</v>
      </c>
      <c r="B84" s="87" t="s">
        <v>116</v>
      </c>
      <c r="C84" s="87" t="s">
        <v>104</v>
      </c>
      <c r="D84" s="87" t="s">
        <v>112</v>
      </c>
      <c r="E84" s="87" t="s">
        <v>8</v>
      </c>
      <c r="F84" s="87" t="s">
        <v>63</v>
      </c>
      <c r="G84" s="87" t="s">
        <v>125</v>
      </c>
      <c r="H84" s="87" t="s">
        <v>86</v>
      </c>
      <c r="I84" s="86">
        <v>0</v>
      </c>
      <c r="J84" s="86">
        <v>0</v>
      </c>
      <c r="K84" s="86">
        <v>0</v>
      </c>
    </row>
    <row r="85" spans="1:11" ht="39.75" customHeight="1" x14ac:dyDescent="0.25">
      <c r="A85" s="117" t="s">
        <v>127</v>
      </c>
      <c r="B85" s="87" t="s">
        <v>116</v>
      </c>
      <c r="C85" s="87" t="s">
        <v>104</v>
      </c>
      <c r="D85" s="87" t="s">
        <v>112</v>
      </c>
      <c r="E85" s="87" t="s">
        <v>8</v>
      </c>
      <c r="F85" s="87" t="s">
        <v>63</v>
      </c>
      <c r="G85" s="87" t="s">
        <v>128</v>
      </c>
      <c r="H85" s="87"/>
      <c r="I85" s="86">
        <f t="shared" ref="I85:K86" si="11">I86</f>
        <v>36.1</v>
      </c>
      <c r="J85" s="86">
        <f t="shared" si="11"/>
        <v>25</v>
      </c>
      <c r="K85" s="86">
        <f t="shared" si="11"/>
        <v>25</v>
      </c>
    </row>
    <row r="86" spans="1:11" ht="39.75" customHeight="1" x14ac:dyDescent="0.25">
      <c r="A86" s="121" t="s">
        <v>83</v>
      </c>
      <c r="B86" s="87" t="s">
        <v>116</v>
      </c>
      <c r="C86" s="87" t="s">
        <v>104</v>
      </c>
      <c r="D86" s="87" t="s">
        <v>112</v>
      </c>
      <c r="E86" s="87" t="s">
        <v>8</v>
      </c>
      <c r="F86" s="87" t="s">
        <v>63</v>
      </c>
      <c r="G86" s="87" t="s">
        <v>128</v>
      </c>
      <c r="H86" s="87" t="s">
        <v>84</v>
      </c>
      <c r="I86" s="86">
        <f t="shared" si="11"/>
        <v>36.1</v>
      </c>
      <c r="J86" s="86">
        <f t="shared" si="11"/>
        <v>25</v>
      </c>
      <c r="K86" s="86">
        <f t="shared" si="11"/>
        <v>25</v>
      </c>
    </row>
    <row r="87" spans="1:11" ht="39.75" customHeight="1" x14ac:dyDescent="0.25">
      <c r="A87" s="121" t="s">
        <v>108</v>
      </c>
      <c r="B87" s="87" t="s">
        <v>116</v>
      </c>
      <c r="C87" s="87" t="s">
        <v>104</v>
      </c>
      <c r="D87" s="87" t="s">
        <v>112</v>
      </c>
      <c r="E87" s="87" t="s">
        <v>8</v>
      </c>
      <c r="F87" s="87" t="s">
        <v>63</v>
      </c>
      <c r="G87" s="87" t="s">
        <v>128</v>
      </c>
      <c r="H87" s="87" t="s">
        <v>86</v>
      </c>
      <c r="I87" s="86">
        <v>36.1</v>
      </c>
      <c r="J87" s="86">
        <v>25</v>
      </c>
      <c r="K87" s="86">
        <v>25</v>
      </c>
    </row>
    <row r="88" spans="1:11" ht="39.75" customHeight="1" x14ac:dyDescent="0.25">
      <c r="A88" s="116" t="s">
        <v>98</v>
      </c>
      <c r="B88" s="87" t="s">
        <v>116</v>
      </c>
      <c r="C88" s="87" t="s">
        <v>104</v>
      </c>
      <c r="D88" s="87" t="s">
        <v>94</v>
      </c>
      <c r="E88" s="87"/>
      <c r="F88" s="87"/>
      <c r="G88" s="87"/>
      <c r="H88" s="87"/>
      <c r="I88" s="86">
        <f t="shared" ref="I88:K91" si="12">I89</f>
        <v>2</v>
      </c>
      <c r="J88" s="86">
        <f t="shared" si="12"/>
        <v>2</v>
      </c>
      <c r="K88" s="86">
        <f t="shared" si="12"/>
        <v>2</v>
      </c>
    </row>
    <row r="89" spans="1:11" ht="39.75" customHeight="1" x14ac:dyDescent="0.25">
      <c r="A89" s="116" t="s">
        <v>95</v>
      </c>
      <c r="B89" s="87" t="s">
        <v>116</v>
      </c>
      <c r="C89" s="87" t="s">
        <v>104</v>
      </c>
      <c r="D89" s="87" t="s">
        <v>94</v>
      </c>
      <c r="E89" s="87" t="s">
        <v>8</v>
      </c>
      <c r="F89" s="87" t="s">
        <v>96</v>
      </c>
      <c r="G89" s="87"/>
      <c r="H89" s="87"/>
      <c r="I89" s="86">
        <f t="shared" si="12"/>
        <v>2</v>
      </c>
      <c r="J89" s="86">
        <f t="shared" si="12"/>
        <v>2</v>
      </c>
      <c r="K89" s="86">
        <f t="shared" si="12"/>
        <v>2</v>
      </c>
    </row>
    <row r="90" spans="1:11" ht="39.75" customHeight="1" x14ac:dyDescent="0.25">
      <c r="A90" s="117" t="s">
        <v>129</v>
      </c>
      <c r="B90" s="87" t="s">
        <v>116</v>
      </c>
      <c r="C90" s="87" t="s">
        <v>104</v>
      </c>
      <c r="D90" s="87" t="s">
        <v>94</v>
      </c>
      <c r="E90" s="87" t="s">
        <v>8</v>
      </c>
      <c r="F90" s="87" t="s">
        <v>96</v>
      </c>
      <c r="G90" s="87" t="s">
        <v>130</v>
      </c>
      <c r="H90" s="87"/>
      <c r="I90" s="86">
        <f>I91</f>
        <v>2</v>
      </c>
      <c r="J90" s="86">
        <f t="shared" si="12"/>
        <v>2</v>
      </c>
      <c r="K90" s="86">
        <f t="shared" si="12"/>
        <v>2</v>
      </c>
    </row>
    <row r="91" spans="1:11" ht="39.75" customHeight="1" x14ac:dyDescent="0.25">
      <c r="A91" s="121" t="s">
        <v>83</v>
      </c>
      <c r="B91" s="87" t="s">
        <v>116</v>
      </c>
      <c r="C91" s="87" t="s">
        <v>104</v>
      </c>
      <c r="D91" s="87" t="s">
        <v>94</v>
      </c>
      <c r="E91" s="87" t="s">
        <v>8</v>
      </c>
      <c r="F91" s="87" t="s">
        <v>96</v>
      </c>
      <c r="G91" s="87" t="s">
        <v>130</v>
      </c>
      <c r="H91" s="87" t="s">
        <v>84</v>
      </c>
      <c r="I91" s="86">
        <f>I92</f>
        <v>2</v>
      </c>
      <c r="J91" s="86">
        <f t="shared" si="12"/>
        <v>2</v>
      </c>
      <c r="K91" s="86">
        <f t="shared" si="12"/>
        <v>2</v>
      </c>
    </row>
    <row r="92" spans="1:11" ht="39.75" customHeight="1" x14ac:dyDescent="0.25">
      <c r="A92" s="121" t="s">
        <v>108</v>
      </c>
      <c r="B92" s="87" t="s">
        <v>116</v>
      </c>
      <c r="C92" s="87" t="s">
        <v>104</v>
      </c>
      <c r="D92" s="87" t="s">
        <v>94</v>
      </c>
      <c r="E92" s="87" t="s">
        <v>8</v>
      </c>
      <c r="F92" s="87" t="s">
        <v>96</v>
      </c>
      <c r="G92" s="87" t="s">
        <v>130</v>
      </c>
      <c r="H92" s="87" t="s">
        <v>86</v>
      </c>
      <c r="I92" s="86">
        <v>2</v>
      </c>
      <c r="J92" s="86">
        <v>2</v>
      </c>
      <c r="K92" s="86">
        <v>2</v>
      </c>
    </row>
    <row r="93" spans="1:11" ht="39.75" customHeight="1" x14ac:dyDescent="0.2">
      <c r="A93" s="125" t="s">
        <v>131</v>
      </c>
      <c r="B93" s="98">
        <v>10</v>
      </c>
      <c r="C93" s="98"/>
      <c r="D93" s="98"/>
      <c r="E93" s="98"/>
      <c r="F93" s="98"/>
      <c r="G93" s="98"/>
      <c r="H93" s="98"/>
      <c r="I93" s="99">
        <f t="shared" ref="I93:K95" si="13">I94</f>
        <v>178.6</v>
      </c>
      <c r="J93" s="99">
        <f t="shared" si="13"/>
        <v>185.8</v>
      </c>
      <c r="K93" s="99">
        <f t="shared" si="13"/>
        <v>196</v>
      </c>
    </row>
    <row r="94" spans="1:11" ht="39.75" customHeight="1" x14ac:dyDescent="0.25">
      <c r="A94" s="116" t="s">
        <v>132</v>
      </c>
      <c r="B94" s="87" t="s">
        <v>17</v>
      </c>
      <c r="C94" s="87" t="s">
        <v>63</v>
      </c>
      <c r="D94" s="87"/>
      <c r="E94" s="87"/>
      <c r="F94" s="87"/>
      <c r="G94" s="87"/>
      <c r="H94" s="87"/>
      <c r="I94" s="89">
        <f t="shared" si="13"/>
        <v>178.6</v>
      </c>
      <c r="J94" s="89">
        <f t="shared" si="13"/>
        <v>185.8</v>
      </c>
      <c r="K94" s="89">
        <f t="shared" si="13"/>
        <v>196</v>
      </c>
    </row>
    <row r="95" spans="1:11" ht="39.75" customHeight="1" x14ac:dyDescent="0.25">
      <c r="A95" s="116" t="s">
        <v>98</v>
      </c>
      <c r="B95" s="87" t="s">
        <v>17</v>
      </c>
      <c r="C95" s="87" t="s">
        <v>63</v>
      </c>
      <c r="D95" s="87" t="s">
        <v>94</v>
      </c>
      <c r="E95" s="87"/>
      <c r="F95" s="87"/>
      <c r="G95" s="87"/>
      <c r="H95" s="87"/>
      <c r="I95" s="89">
        <f t="shared" si="13"/>
        <v>178.6</v>
      </c>
      <c r="J95" s="89">
        <f t="shared" si="13"/>
        <v>185.8</v>
      </c>
      <c r="K95" s="89">
        <f t="shared" si="13"/>
        <v>196</v>
      </c>
    </row>
    <row r="96" spans="1:11" ht="39.75" customHeight="1" x14ac:dyDescent="0.25">
      <c r="A96" s="116" t="s">
        <v>95</v>
      </c>
      <c r="B96" s="87" t="s">
        <v>17</v>
      </c>
      <c r="C96" s="87" t="s">
        <v>63</v>
      </c>
      <c r="D96" s="87" t="s">
        <v>94</v>
      </c>
      <c r="E96" s="87" t="s">
        <v>8</v>
      </c>
      <c r="F96" s="87" t="s">
        <v>96</v>
      </c>
      <c r="G96" s="87"/>
      <c r="H96" s="87"/>
      <c r="I96" s="89">
        <f t="shared" ref="I96:K98" si="14">+I97</f>
        <v>178.6</v>
      </c>
      <c r="J96" s="89">
        <f t="shared" si="14"/>
        <v>185.8</v>
      </c>
      <c r="K96" s="89">
        <f t="shared" si="14"/>
        <v>196</v>
      </c>
    </row>
    <row r="97" spans="1:11" ht="39.75" customHeight="1" x14ac:dyDescent="0.25">
      <c r="A97" s="116" t="s">
        <v>133</v>
      </c>
      <c r="B97" s="87" t="s">
        <v>17</v>
      </c>
      <c r="C97" s="87" t="s">
        <v>63</v>
      </c>
      <c r="D97" s="87" t="s">
        <v>94</v>
      </c>
      <c r="E97" s="87" t="s">
        <v>8</v>
      </c>
      <c r="F97" s="87" t="s">
        <v>96</v>
      </c>
      <c r="G97" s="87" t="s">
        <v>134</v>
      </c>
      <c r="H97" s="87" t="s">
        <v>0</v>
      </c>
      <c r="I97" s="89">
        <f t="shared" si="14"/>
        <v>178.6</v>
      </c>
      <c r="J97" s="89">
        <f t="shared" si="14"/>
        <v>185.8</v>
      </c>
      <c r="K97" s="89">
        <f t="shared" si="14"/>
        <v>196</v>
      </c>
    </row>
    <row r="98" spans="1:11" ht="39.75" customHeight="1" x14ac:dyDescent="0.25">
      <c r="A98" s="116" t="s">
        <v>135</v>
      </c>
      <c r="B98" s="87" t="s">
        <v>17</v>
      </c>
      <c r="C98" s="87" t="s">
        <v>63</v>
      </c>
      <c r="D98" s="87" t="s">
        <v>94</v>
      </c>
      <c r="E98" s="87" t="s">
        <v>8</v>
      </c>
      <c r="F98" s="87" t="s">
        <v>96</v>
      </c>
      <c r="G98" s="87" t="s">
        <v>134</v>
      </c>
      <c r="H98" s="87" t="s">
        <v>136</v>
      </c>
      <c r="I98" s="89">
        <f t="shared" si="14"/>
        <v>178.6</v>
      </c>
      <c r="J98" s="89">
        <f t="shared" si="14"/>
        <v>185.8</v>
      </c>
      <c r="K98" s="89">
        <f t="shared" si="14"/>
        <v>196</v>
      </c>
    </row>
    <row r="99" spans="1:11" ht="39.75" customHeight="1" x14ac:dyDescent="0.25">
      <c r="A99" s="116" t="s">
        <v>137</v>
      </c>
      <c r="B99" s="87" t="s">
        <v>17</v>
      </c>
      <c r="C99" s="87" t="s">
        <v>63</v>
      </c>
      <c r="D99" s="87" t="s">
        <v>94</v>
      </c>
      <c r="E99" s="87" t="s">
        <v>8</v>
      </c>
      <c r="F99" s="87" t="s">
        <v>96</v>
      </c>
      <c r="G99" s="87" t="s">
        <v>134</v>
      </c>
      <c r="H99" s="87" t="s">
        <v>138</v>
      </c>
      <c r="I99" s="89">
        <v>178.6</v>
      </c>
      <c r="J99" s="89">
        <v>185.8</v>
      </c>
      <c r="K99" s="89">
        <v>196</v>
      </c>
    </row>
    <row r="100" spans="1:11" ht="39.75" customHeight="1" x14ac:dyDescent="0.25">
      <c r="A100" s="116" t="s">
        <v>139</v>
      </c>
      <c r="B100" s="88" t="s">
        <v>140</v>
      </c>
      <c r="C100" s="100"/>
      <c r="D100" s="100"/>
      <c r="E100" s="100"/>
      <c r="F100" s="100"/>
      <c r="G100" s="100"/>
      <c r="H100" s="100"/>
      <c r="I100" s="86">
        <f>I101</f>
        <v>3</v>
      </c>
      <c r="J100" s="86">
        <f>J101</f>
        <v>3</v>
      </c>
      <c r="K100" s="86">
        <f>K101</f>
        <v>3</v>
      </c>
    </row>
    <row r="101" spans="1:11" ht="39.75" customHeight="1" x14ac:dyDescent="0.25">
      <c r="A101" s="124" t="s">
        <v>141</v>
      </c>
      <c r="B101" s="85" t="s">
        <v>140</v>
      </c>
      <c r="C101" s="85" t="s">
        <v>63</v>
      </c>
      <c r="D101" s="102"/>
      <c r="E101" s="102"/>
      <c r="F101" s="102"/>
      <c r="G101" s="102"/>
      <c r="H101" s="102"/>
      <c r="I101" s="86">
        <f>I104</f>
        <v>3</v>
      </c>
      <c r="J101" s="86">
        <f>J104</f>
        <v>3</v>
      </c>
      <c r="K101" s="86">
        <f>K104</f>
        <v>3</v>
      </c>
    </row>
    <row r="102" spans="1:11" ht="39.75" customHeight="1" x14ac:dyDescent="0.25">
      <c r="A102" s="116" t="s">
        <v>98</v>
      </c>
      <c r="B102" s="85">
        <v>13</v>
      </c>
      <c r="C102" s="85" t="s">
        <v>63</v>
      </c>
      <c r="D102" s="102">
        <v>89</v>
      </c>
      <c r="E102" s="102"/>
      <c r="F102" s="102"/>
      <c r="G102" s="102"/>
      <c r="H102" s="102"/>
      <c r="I102" s="86">
        <f t="shared" ref="I102:K105" si="15">I103</f>
        <v>3</v>
      </c>
      <c r="J102" s="86">
        <f t="shared" si="15"/>
        <v>3</v>
      </c>
      <c r="K102" s="86">
        <f t="shared" si="15"/>
        <v>3</v>
      </c>
    </row>
    <row r="103" spans="1:11" ht="39.75" customHeight="1" x14ac:dyDescent="0.25">
      <c r="A103" s="116" t="s">
        <v>95</v>
      </c>
      <c r="B103" s="88" t="s">
        <v>140</v>
      </c>
      <c r="C103" s="88" t="s">
        <v>63</v>
      </c>
      <c r="D103" s="88" t="s">
        <v>94</v>
      </c>
      <c r="E103" s="85" t="s">
        <v>8</v>
      </c>
      <c r="F103" s="88" t="s">
        <v>96</v>
      </c>
      <c r="G103" s="85"/>
      <c r="H103" s="102"/>
      <c r="I103" s="86">
        <f t="shared" si="15"/>
        <v>3</v>
      </c>
      <c r="J103" s="86">
        <f t="shared" si="15"/>
        <v>3</v>
      </c>
      <c r="K103" s="86">
        <f t="shared" si="15"/>
        <v>3</v>
      </c>
    </row>
    <row r="104" spans="1:11" ht="39.75" customHeight="1" x14ac:dyDescent="0.25">
      <c r="A104" s="124" t="s">
        <v>142</v>
      </c>
      <c r="B104" s="88" t="s">
        <v>140</v>
      </c>
      <c r="C104" s="88" t="s">
        <v>63</v>
      </c>
      <c r="D104" s="88" t="s">
        <v>94</v>
      </c>
      <c r="E104" s="85" t="s">
        <v>8</v>
      </c>
      <c r="F104" s="88" t="s">
        <v>96</v>
      </c>
      <c r="G104" s="85">
        <v>41240</v>
      </c>
      <c r="H104" s="88"/>
      <c r="I104" s="89">
        <f t="shared" si="15"/>
        <v>3</v>
      </c>
      <c r="J104" s="89">
        <f t="shared" si="15"/>
        <v>3</v>
      </c>
      <c r="K104" s="89">
        <f t="shared" si="15"/>
        <v>3</v>
      </c>
    </row>
    <row r="105" spans="1:11" ht="39.75" customHeight="1" x14ac:dyDescent="0.25">
      <c r="A105" s="121" t="s">
        <v>143</v>
      </c>
      <c r="B105" s="88" t="s">
        <v>140</v>
      </c>
      <c r="C105" s="88" t="s">
        <v>63</v>
      </c>
      <c r="D105" s="88" t="s">
        <v>94</v>
      </c>
      <c r="E105" s="85" t="s">
        <v>8</v>
      </c>
      <c r="F105" s="88" t="s">
        <v>96</v>
      </c>
      <c r="G105" s="85" t="s">
        <v>144</v>
      </c>
      <c r="H105" s="88" t="s">
        <v>145</v>
      </c>
      <c r="I105" s="89">
        <f t="shared" si="15"/>
        <v>3</v>
      </c>
      <c r="J105" s="89">
        <f t="shared" si="15"/>
        <v>3</v>
      </c>
      <c r="K105" s="89">
        <f t="shared" si="15"/>
        <v>3</v>
      </c>
    </row>
    <row r="106" spans="1:11" ht="39.75" customHeight="1" x14ac:dyDescent="0.25">
      <c r="A106" s="116" t="s">
        <v>146</v>
      </c>
      <c r="B106" s="88" t="s">
        <v>140</v>
      </c>
      <c r="C106" s="88" t="s">
        <v>63</v>
      </c>
      <c r="D106" s="88" t="s">
        <v>94</v>
      </c>
      <c r="E106" s="85" t="s">
        <v>8</v>
      </c>
      <c r="F106" s="88" t="s">
        <v>96</v>
      </c>
      <c r="G106" s="85">
        <v>41240</v>
      </c>
      <c r="H106" s="88" t="s">
        <v>147</v>
      </c>
      <c r="I106" s="89">
        <v>3</v>
      </c>
      <c r="J106" s="86">
        <v>3</v>
      </c>
      <c r="K106" s="86">
        <v>3</v>
      </c>
    </row>
    <row r="107" spans="1:11" ht="76.5" customHeight="1" x14ac:dyDescent="0.25">
      <c r="A107" s="124" t="s">
        <v>148</v>
      </c>
      <c r="B107" s="88" t="s">
        <v>149</v>
      </c>
      <c r="C107" s="85"/>
      <c r="D107" s="103"/>
      <c r="E107" s="103"/>
      <c r="F107" s="103"/>
      <c r="G107" s="103"/>
      <c r="H107" s="103"/>
      <c r="I107" s="96"/>
      <c r="J107" s="86" t="str">
        <f t="shared" ref="J107:K113" si="16">J108</f>
        <v>32,6</v>
      </c>
      <c r="K107" s="86" t="str">
        <f t="shared" si="16"/>
        <v>66</v>
      </c>
    </row>
    <row r="108" spans="1:11" ht="39.75" customHeight="1" x14ac:dyDescent="0.25">
      <c r="A108" s="124" t="s">
        <v>148</v>
      </c>
      <c r="B108" s="88" t="s">
        <v>149</v>
      </c>
      <c r="C108" s="85" t="s">
        <v>149</v>
      </c>
      <c r="D108" s="103"/>
      <c r="E108" s="103"/>
      <c r="F108" s="103"/>
      <c r="G108" s="103"/>
      <c r="H108" s="103"/>
      <c r="I108" s="96"/>
      <c r="J108" s="86" t="str">
        <f t="shared" si="16"/>
        <v>32,6</v>
      </c>
      <c r="K108" s="86" t="str">
        <f t="shared" si="16"/>
        <v>66</v>
      </c>
    </row>
    <row r="109" spans="1:11" ht="39.75" customHeight="1" x14ac:dyDescent="0.25">
      <c r="A109" s="116" t="s">
        <v>154</v>
      </c>
      <c r="B109" s="88" t="s">
        <v>149</v>
      </c>
      <c r="C109" s="85" t="s">
        <v>149</v>
      </c>
      <c r="D109" s="87" t="s">
        <v>112</v>
      </c>
      <c r="E109" s="87"/>
      <c r="F109" s="87"/>
      <c r="G109" s="103"/>
      <c r="H109" s="103"/>
      <c r="I109" s="96"/>
      <c r="J109" s="86" t="str">
        <f t="shared" si="16"/>
        <v>32,6</v>
      </c>
      <c r="K109" s="86" t="str">
        <f t="shared" si="16"/>
        <v>66</v>
      </c>
    </row>
    <row r="110" spans="1:11" ht="39.75" customHeight="1" x14ac:dyDescent="0.25">
      <c r="A110" s="116" t="s">
        <v>113</v>
      </c>
      <c r="B110" s="88" t="s">
        <v>149</v>
      </c>
      <c r="C110" s="85" t="s">
        <v>149</v>
      </c>
      <c r="D110" s="87" t="s">
        <v>112</v>
      </c>
      <c r="E110" s="87" t="s">
        <v>8</v>
      </c>
      <c r="F110" s="87"/>
      <c r="G110" s="103"/>
      <c r="H110" s="103"/>
      <c r="I110" s="96"/>
      <c r="J110" s="86" t="str">
        <f t="shared" si="16"/>
        <v>32,6</v>
      </c>
      <c r="K110" s="86" t="str">
        <f t="shared" si="16"/>
        <v>66</v>
      </c>
    </row>
    <row r="111" spans="1:11" ht="39.75" customHeight="1" x14ac:dyDescent="0.25">
      <c r="A111" s="122" t="s">
        <v>121</v>
      </c>
      <c r="B111" s="88" t="s">
        <v>149</v>
      </c>
      <c r="C111" s="85" t="s">
        <v>149</v>
      </c>
      <c r="D111" s="87" t="s">
        <v>112</v>
      </c>
      <c r="E111" s="87" t="s">
        <v>8</v>
      </c>
      <c r="F111" s="87" t="s">
        <v>63</v>
      </c>
      <c r="G111" s="103"/>
      <c r="H111" s="103"/>
      <c r="I111" s="96"/>
      <c r="J111" s="86" t="str">
        <f t="shared" si="16"/>
        <v>32,6</v>
      </c>
      <c r="K111" s="86" t="str">
        <f t="shared" si="16"/>
        <v>66</v>
      </c>
    </row>
    <row r="112" spans="1:11" ht="39.75" customHeight="1" x14ac:dyDescent="0.25">
      <c r="A112" s="124" t="s">
        <v>148</v>
      </c>
      <c r="B112" s="88" t="s">
        <v>149</v>
      </c>
      <c r="C112" s="85" t="s">
        <v>149</v>
      </c>
      <c r="D112" s="87" t="s">
        <v>112</v>
      </c>
      <c r="E112" s="87" t="s">
        <v>8</v>
      </c>
      <c r="F112" s="87" t="s">
        <v>63</v>
      </c>
      <c r="G112" s="85" t="s">
        <v>150</v>
      </c>
      <c r="H112" s="103"/>
      <c r="I112" s="96"/>
      <c r="J112" s="86" t="str">
        <f t="shared" si="16"/>
        <v>32,6</v>
      </c>
      <c r="K112" s="86" t="str">
        <f t="shared" si="16"/>
        <v>66</v>
      </c>
    </row>
    <row r="113" spans="1:11" ht="39.75" customHeight="1" x14ac:dyDescent="0.25">
      <c r="A113" s="124" t="s">
        <v>151</v>
      </c>
      <c r="B113" s="88" t="s">
        <v>149</v>
      </c>
      <c r="C113" s="85" t="s">
        <v>149</v>
      </c>
      <c r="D113" s="87" t="s">
        <v>112</v>
      </c>
      <c r="E113" s="87" t="s">
        <v>8</v>
      </c>
      <c r="F113" s="87" t="s">
        <v>63</v>
      </c>
      <c r="G113" s="85" t="s">
        <v>150</v>
      </c>
      <c r="H113" s="88" t="s">
        <v>88</v>
      </c>
      <c r="I113" s="96"/>
      <c r="J113" s="86" t="str">
        <f t="shared" si="16"/>
        <v>32,6</v>
      </c>
      <c r="K113" s="86" t="str">
        <f t="shared" si="16"/>
        <v>66</v>
      </c>
    </row>
    <row r="114" spans="1:11" ht="15" x14ac:dyDescent="0.25">
      <c r="A114" s="123" t="s">
        <v>148</v>
      </c>
      <c r="B114" s="88" t="s">
        <v>149</v>
      </c>
      <c r="C114" s="85" t="s">
        <v>149</v>
      </c>
      <c r="D114" s="87" t="s">
        <v>112</v>
      </c>
      <c r="E114" s="87" t="s">
        <v>8</v>
      </c>
      <c r="F114" s="87" t="s">
        <v>63</v>
      </c>
      <c r="G114" s="85" t="s">
        <v>150</v>
      </c>
      <c r="H114" s="88" t="s">
        <v>152</v>
      </c>
      <c r="I114" s="94"/>
      <c r="J114" s="85" t="s">
        <v>230</v>
      </c>
      <c r="K114" s="85" t="s">
        <v>231</v>
      </c>
    </row>
  </sheetData>
  <mergeCells count="9">
    <mergeCell ref="C1:I1"/>
    <mergeCell ref="A2:I2"/>
    <mergeCell ref="B4:B5"/>
    <mergeCell ref="C3:F3"/>
    <mergeCell ref="A4:A5"/>
    <mergeCell ref="C4:C5"/>
    <mergeCell ref="D4:G5"/>
    <mergeCell ref="H4:H5"/>
    <mergeCell ref="I4:K4"/>
  </mergeCells>
  <conditionalFormatting sqref="E20:F21 H20:H24 G20:G23">
    <cfRule type="expression" dxfId="39" priority="41" stopIfTrue="1">
      <formula>$D20=""</formula>
    </cfRule>
    <cfRule type="expression" dxfId="38" priority="42" stopIfTrue="1">
      <formula>$E20&lt;&gt;""</formula>
    </cfRule>
  </conditionalFormatting>
  <conditionalFormatting sqref="D20">
    <cfRule type="expression" dxfId="37" priority="1" stopIfTrue="1">
      <formula>$D20=""</formula>
    </cfRule>
    <cfRule type="expression" dxfId="36" priority="2" stopIfTrue="1">
      <formula>$E20&lt;&gt;""</formula>
    </cfRule>
  </conditionalFormatting>
  <conditionalFormatting sqref="C20">
    <cfRule type="expression" dxfId="35" priority="3" stopIfTrue="1">
      <formula>#REF!=""</formula>
    </cfRule>
    <cfRule type="expression" dxfId="34" priority="4" stopIfTrue="1">
      <formula>#REF!&lt;&gt;""</formula>
    </cfRule>
    <cfRule type="expression" dxfId="33" priority="5" stopIfTrue="1">
      <formula>AND($I20="",#REF!&lt;&gt;"")</formula>
    </cfRule>
  </conditionalFormatting>
  <conditionalFormatting sqref="A65">
    <cfRule type="expression" dxfId="32" priority="6" stopIfTrue="1">
      <formula>$E27=""</formula>
    </cfRule>
    <cfRule type="expression" dxfId="31" priority="7" stopIfTrue="1">
      <formula>#REF!&lt;&gt;""</formula>
    </cfRule>
    <cfRule type="expression" dxfId="30" priority="8" stopIfTrue="1">
      <formula>AND($G27="",$E27&lt;&gt;"")</formula>
    </cfRule>
  </conditionalFormatting>
  <conditionalFormatting sqref="F103:F106 B103:D106 J104:K105 H113:H114 B107:B114 H104:I106">
    <cfRule type="expression" dxfId="29" priority="21" stopIfTrue="1">
      <formula>#REF!=""</formula>
    </cfRule>
    <cfRule type="expression" dxfId="28" priority="22" stopIfTrue="1">
      <formula>AND(#REF!="",#REF!&lt;&gt;"")</formula>
    </cfRule>
  </conditionalFormatting>
  <conditionalFormatting sqref="A100">
    <cfRule type="expression" dxfId="27" priority="23" stopIfTrue="1">
      <formula>#REF!=""</formula>
    </cfRule>
    <cfRule type="expression" dxfId="26" priority="24" stopIfTrue="1">
      <formula>#REF!&lt;&gt;""</formula>
    </cfRule>
    <cfRule type="expression" dxfId="25" priority="25" stopIfTrue="1">
      <formula>AND(#REF!="",#REF!&lt;&gt;"")</formula>
    </cfRule>
  </conditionalFormatting>
  <conditionalFormatting sqref="A93:A95 A88 A102">
    <cfRule type="expression" dxfId="24" priority="26" stopIfTrue="1">
      <formula>#REF!=""</formula>
    </cfRule>
    <cfRule type="expression" dxfId="23" priority="27" stopIfTrue="1">
      <formula>#REF!&lt;&gt;""</formula>
    </cfRule>
    <cfRule type="expression" dxfId="22" priority="28" stopIfTrue="1">
      <formula>AND(#REF!="",#REF!&lt;&gt;"")</formula>
    </cfRule>
  </conditionalFormatting>
  <conditionalFormatting sqref="A64">
    <cfRule type="expression" dxfId="21" priority="29" stopIfTrue="1">
      <formula>#REF!=""</formula>
    </cfRule>
    <cfRule type="expression" dxfId="20" priority="30" stopIfTrue="1">
      <formula>#REF!&lt;&gt;""</formula>
    </cfRule>
    <cfRule type="expression" dxfId="19" priority="31" stopIfTrue="1">
      <formula>AND(#REF!="",#REF!&lt;&gt;"")</formula>
    </cfRule>
  </conditionalFormatting>
  <conditionalFormatting sqref="A65">
    <cfRule type="expression" dxfId="18" priority="32" stopIfTrue="1">
      <formula>#REF!=""</formula>
    </cfRule>
    <cfRule type="expression" dxfId="17" priority="33" stopIfTrue="1">
      <formula>#REF!&lt;&gt;""</formula>
    </cfRule>
    <cfRule type="expression" dxfId="16" priority="34" stopIfTrue="1">
      <formula>AND(#REF!="",#REF!&lt;&gt;"")</formula>
    </cfRule>
  </conditionalFormatting>
  <conditionalFormatting sqref="A64">
    <cfRule type="expression" dxfId="15" priority="35" stopIfTrue="1">
      <formula>#REF!=""</formula>
    </cfRule>
    <cfRule type="expression" dxfId="14" priority="36" stopIfTrue="1">
      <formula>#REF!&lt;&gt;""</formula>
    </cfRule>
    <cfRule type="expression" dxfId="13" priority="37" stopIfTrue="1">
      <formula>AND(#REF!="",#REF!&lt;&gt;"")</formula>
    </cfRule>
  </conditionalFormatting>
  <conditionalFormatting sqref="B20">
    <cfRule type="expression" dxfId="12" priority="38" stopIfTrue="1">
      <formula>#REF!=""</formula>
    </cfRule>
    <cfRule type="expression" dxfId="11" priority="39" stopIfTrue="1">
      <formula>#REF!&lt;&gt;""</formula>
    </cfRule>
    <cfRule type="expression" dxfId="10" priority="40" stopIfTrue="1">
      <formula>AND(#REF!="",#REF!&lt;&gt;"")</formula>
    </cfRule>
  </conditionalFormatting>
  <conditionalFormatting sqref="C20">
    <cfRule type="expression" dxfId="9" priority="43" stopIfTrue="1">
      <formula>#REF!=""</formula>
    </cfRule>
    <cfRule type="expression" dxfId="8" priority="43" stopIfTrue="1">
      <formula>#REF!&lt;&gt;""</formula>
    </cfRule>
  </conditionalFormatting>
  <pageMargins left="0.43307089999999998" right="0.2362205" top="0.70275589999999999" bottom="1.220866" header="0.3" footer="0.3"/>
  <pageSetup paperSize="9" scale="76" orientation="portrait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34"/>
  <sheetViews>
    <sheetView view="pageBreakPreview" topLeftCell="A112" zoomScaleNormal="100" zoomScaleSheetLayoutView="100" workbookViewId="0">
      <selection activeCell="J124" sqref="J124"/>
    </sheetView>
  </sheetViews>
  <sheetFormatPr defaultRowHeight="12.75" x14ac:dyDescent="0.2"/>
  <cols>
    <col min="1" max="1" width="37.5" customWidth="1"/>
    <col min="2" max="4" width="4.1640625" customWidth="1"/>
    <col min="5" max="5" width="10.6640625" customWidth="1"/>
    <col min="6" max="6" width="6.83203125" customWidth="1"/>
    <col min="7" max="7" width="4.1640625" customWidth="1"/>
    <col min="8" max="8" width="4.5" customWidth="1"/>
    <col min="9" max="9" width="5.5" customWidth="1"/>
    <col min="10" max="12" width="14" customWidth="1"/>
    <col min="14" max="14" width="15.6640625" bestFit="1" customWidth="1"/>
  </cols>
  <sheetData>
    <row r="1" spans="1:12" ht="114.75" customHeight="1" x14ac:dyDescent="0.2">
      <c r="A1" s="1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144" t="s">
        <v>224</v>
      </c>
      <c r="J1" s="145"/>
      <c r="K1" s="145"/>
      <c r="L1" s="145"/>
    </row>
    <row r="2" spans="1:12" ht="115.5" customHeight="1" x14ac:dyDescent="0.2">
      <c r="A2" s="146" t="s">
        <v>225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1:12" ht="15" customHeight="1" x14ac:dyDescent="0.2">
      <c r="A3" s="3" t="s">
        <v>0</v>
      </c>
      <c r="B3" s="3" t="s">
        <v>0</v>
      </c>
      <c r="C3" s="3" t="s">
        <v>0</v>
      </c>
      <c r="D3" s="3" t="s">
        <v>0</v>
      </c>
      <c r="E3" s="3" t="s">
        <v>0</v>
      </c>
      <c r="F3" s="3" t="s">
        <v>0</v>
      </c>
      <c r="G3" s="3" t="s">
        <v>0</v>
      </c>
      <c r="H3" s="3" t="s">
        <v>0</v>
      </c>
      <c r="I3" s="147" t="s">
        <v>1</v>
      </c>
      <c r="J3" s="147"/>
      <c r="K3" s="147"/>
      <c r="L3" s="147"/>
    </row>
    <row r="4" spans="1:12" ht="19.5" customHeight="1" x14ac:dyDescent="0.2">
      <c r="A4" s="148" t="s">
        <v>2</v>
      </c>
      <c r="B4" s="148" t="s">
        <v>5</v>
      </c>
      <c r="C4" s="148"/>
      <c r="D4" s="148"/>
      <c r="E4" s="148"/>
      <c r="F4" s="148" t="s">
        <v>22</v>
      </c>
      <c r="G4" s="148" t="s">
        <v>3</v>
      </c>
      <c r="H4" s="148" t="s">
        <v>4</v>
      </c>
      <c r="I4" s="148" t="s">
        <v>21</v>
      </c>
      <c r="J4" s="148" t="s">
        <v>7</v>
      </c>
      <c r="K4" s="148"/>
      <c r="L4" s="148"/>
    </row>
    <row r="5" spans="1:12" ht="14.85" customHeight="1" x14ac:dyDescent="0.2">
      <c r="A5" s="148" t="s">
        <v>0</v>
      </c>
      <c r="B5" s="148" t="s">
        <v>0</v>
      </c>
      <c r="C5" s="148"/>
      <c r="D5" s="148"/>
      <c r="E5" s="148"/>
      <c r="F5" s="148" t="s">
        <v>0</v>
      </c>
      <c r="G5" s="148" t="s">
        <v>0</v>
      </c>
      <c r="H5" s="148" t="s">
        <v>0</v>
      </c>
      <c r="I5" s="148" t="s">
        <v>0</v>
      </c>
      <c r="J5" s="133" t="s">
        <v>205</v>
      </c>
      <c r="K5" s="133" t="s">
        <v>207</v>
      </c>
      <c r="L5" s="133" t="s">
        <v>219</v>
      </c>
    </row>
    <row r="6" spans="1:12" ht="13.7" customHeight="1" x14ac:dyDescent="0.2">
      <c r="A6" s="8" t="s">
        <v>8</v>
      </c>
      <c r="B6" s="8" t="s">
        <v>9</v>
      </c>
      <c r="C6" s="8" t="s">
        <v>10</v>
      </c>
      <c r="D6" s="8" t="s">
        <v>11</v>
      </c>
      <c r="E6" s="8" t="s">
        <v>12</v>
      </c>
      <c r="F6" s="8" t="s">
        <v>13</v>
      </c>
      <c r="G6" s="8" t="s">
        <v>14</v>
      </c>
      <c r="H6" s="8" t="s">
        <v>15</v>
      </c>
      <c r="I6" s="8" t="s">
        <v>16</v>
      </c>
      <c r="J6" s="8" t="s">
        <v>17</v>
      </c>
      <c r="K6" s="8" t="s">
        <v>18</v>
      </c>
      <c r="L6" s="8" t="s">
        <v>20</v>
      </c>
    </row>
    <row r="7" spans="1:12" ht="13.7" customHeight="1" x14ac:dyDescent="0.2">
      <c r="A7" s="105" t="s">
        <v>19</v>
      </c>
      <c r="B7" s="104" t="s">
        <v>0</v>
      </c>
      <c r="C7" s="104" t="s">
        <v>0</v>
      </c>
      <c r="D7" s="104" t="s">
        <v>0</v>
      </c>
      <c r="E7" s="104" t="s">
        <v>0</v>
      </c>
      <c r="F7" s="104" t="s">
        <v>0</v>
      </c>
      <c r="G7" s="104" t="s">
        <v>0</v>
      </c>
      <c r="H7" s="104" t="s">
        <v>0</v>
      </c>
      <c r="I7" s="104" t="s">
        <v>0</v>
      </c>
      <c r="J7" s="7"/>
      <c r="K7" s="7"/>
      <c r="L7" s="7"/>
    </row>
    <row r="8" spans="1:12" ht="38.25" customHeight="1" x14ac:dyDescent="0.2">
      <c r="A8" s="116" t="s">
        <v>61</v>
      </c>
      <c r="B8" s="126"/>
      <c r="C8" s="126"/>
      <c r="D8" s="126"/>
      <c r="E8" s="123"/>
      <c r="F8" s="126"/>
      <c r="G8" s="126"/>
      <c r="H8" s="126"/>
      <c r="I8" s="126"/>
      <c r="J8" s="127">
        <f>J9+J52+J86</f>
        <v>2205.6</v>
      </c>
      <c r="K8" s="127">
        <f>K9+K52+K86</f>
        <v>1480.3</v>
      </c>
      <c r="L8" s="127">
        <f>L9+L52+L86</f>
        <v>1573</v>
      </c>
    </row>
    <row r="9" spans="1:12" ht="84" customHeight="1" x14ac:dyDescent="0.2">
      <c r="A9" s="117" t="s">
        <v>153</v>
      </c>
      <c r="B9" s="129" t="s">
        <v>63</v>
      </c>
      <c r="C9" s="129"/>
      <c r="D9" s="129"/>
      <c r="E9" s="117"/>
      <c r="F9" s="128"/>
      <c r="G9" s="128"/>
      <c r="H9" s="129"/>
      <c r="I9" s="128"/>
      <c r="J9" s="130">
        <f t="shared" ref="J9:L10" si="0">J10</f>
        <v>1485.3999999999999</v>
      </c>
      <c r="K9" s="130">
        <f t="shared" si="0"/>
        <v>727.09999999999991</v>
      </c>
      <c r="L9" s="130">
        <f t="shared" si="0"/>
        <v>783.4</v>
      </c>
    </row>
    <row r="10" spans="1:12" ht="38.25" customHeight="1" x14ac:dyDescent="0.2">
      <c r="A10" s="117" t="s">
        <v>66</v>
      </c>
      <c r="B10" s="129" t="s">
        <v>63</v>
      </c>
      <c r="C10" s="129" t="s">
        <v>8</v>
      </c>
      <c r="D10" s="129"/>
      <c r="E10" s="117"/>
      <c r="F10" s="128"/>
      <c r="G10" s="128"/>
      <c r="H10" s="129"/>
      <c r="I10" s="128"/>
      <c r="J10" s="130">
        <f t="shared" si="0"/>
        <v>1485.3999999999999</v>
      </c>
      <c r="K10" s="130">
        <f t="shared" si="0"/>
        <v>727.09999999999991</v>
      </c>
      <c r="L10" s="130">
        <f t="shared" si="0"/>
        <v>783.4</v>
      </c>
    </row>
    <row r="11" spans="1:12" ht="49.5" customHeight="1" x14ac:dyDescent="0.2">
      <c r="A11" s="117" t="s">
        <v>67</v>
      </c>
      <c r="B11" s="128" t="s">
        <v>63</v>
      </c>
      <c r="C11" s="128" t="s">
        <v>8</v>
      </c>
      <c r="D11" s="128" t="s">
        <v>63</v>
      </c>
      <c r="E11" s="117"/>
      <c r="F11" s="128"/>
      <c r="G11" s="128"/>
      <c r="H11" s="128"/>
      <c r="I11" s="128"/>
      <c r="J11" s="130">
        <f>J12+J23+J29+J35+J38+J45+J46</f>
        <v>1485.3999999999999</v>
      </c>
      <c r="K11" s="130">
        <f>K12+K23+K29+K35+K38+K45</f>
        <v>727.09999999999991</v>
      </c>
      <c r="L11" s="130">
        <f>L12+L23+L29+L35+L38+L45</f>
        <v>783.4</v>
      </c>
    </row>
    <row r="12" spans="1:12" ht="38.25" customHeight="1" x14ac:dyDescent="0.2">
      <c r="A12" s="117" t="s">
        <v>68</v>
      </c>
      <c r="B12" s="128" t="s">
        <v>63</v>
      </c>
      <c r="C12" s="128" t="s">
        <v>8</v>
      </c>
      <c r="D12" s="128" t="s">
        <v>63</v>
      </c>
      <c r="E12" s="117" t="s">
        <v>69</v>
      </c>
      <c r="F12" s="128"/>
      <c r="G12" s="128"/>
      <c r="H12" s="128"/>
      <c r="I12" s="128"/>
      <c r="J12" s="127">
        <f>J13</f>
        <v>319.89999999999998</v>
      </c>
      <c r="K12" s="127">
        <f t="shared" ref="K12:L16" si="1">K13</f>
        <v>208.2</v>
      </c>
      <c r="L12" s="127">
        <f t="shared" si="1"/>
        <v>273.60000000000002</v>
      </c>
    </row>
    <row r="13" spans="1:12" ht="102.75" customHeight="1" x14ac:dyDescent="0.2">
      <c r="A13" s="117" t="s">
        <v>70</v>
      </c>
      <c r="B13" s="128" t="s">
        <v>63</v>
      </c>
      <c r="C13" s="128" t="s">
        <v>8</v>
      </c>
      <c r="D13" s="128" t="s">
        <v>63</v>
      </c>
      <c r="E13" s="117" t="s">
        <v>69</v>
      </c>
      <c r="F13" s="128" t="s">
        <v>71</v>
      </c>
      <c r="G13" s="128"/>
      <c r="H13" s="128"/>
      <c r="I13" s="128"/>
      <c r="J13" s="127">
        <f>J14</f>
        <v>319.89999999999998</v>
      </c>
      <c r="K13" s="127">
        <f t="shared" si="1"/>
        <v>208.2</v>
      </c>
      <c r="L13" s="127">
        <f t="shared" si="1"/>
        <v>273.60000000000002</v>
      </c>
    </row>
    <row r="14" spans="1:12" ht="38.25" customHeight="1" x14ac:dyDescent="0.2">
      <c r="A14" s="116" t="s">
        <v>72</v>
      </c>
      <c r="B14" s="128" t="s">
        <v>63</v>
      </c>
      <c r="C14" s="128" t="s">
        <v>8</v>
      </c>
      <c r="D14" s="128" t="s">
        <v>63</v>
      </c>
      <c r="E14" s="117" t="s">
        <v>69</v>
      </c>
      <c r="F14" s="128" t="s">
        <v>73</v>
      </c>
      <c r="G14" s="128"/>
      <c r="H14" s="128"/>
      <c r="I14" s="128"/>
      <c r="J14" s="127">
        <f>J15</f>
        <v>319.89999999999998</v>
      </c>
      <c r="K14" s="127">
        <f t="shared" si="1"/>
        <v>208.2</v>
      </c>
      <c r="L14" s="127">
        <f t="shared" si="1"/>
        <v>273.60000000000002</v>
      </c>
    </row>
    <row r="15" spans="1:12" ht="38.25" customHeight="1" x14ac:dyDescent="0.2">
      <c r="A15" s="116" t="s">
        <v>62</v>
      </c>
      <c r="B15" s="128" t="s">
        <v>63</v>
      </c>
      <c r="C15" s="128" t="s">
        <v>8</v>
      </c>
      <c r="D15" s="128" t="s">
        <v>63</v>
      </c>
      <c r="E15" s="117" t="s">
        <v>69</v>
      </c>
      <c r="F15" s="128" t="s">
        <v>73</v>
      </c>
      <c r="G15" s="128" t="s">
        <v>63</v>
      </c>
      <c r="H15" s="128"/>
      <c r="I15" s="128"/>
      <c r="J15" s="127">
        <f>J16</f>
        <v>319.89999999999998</v>
      </c>
      <c r="K15" s="127">
        <f t="shared" si="1"/>
        <v>208.2</v>
      </c>
      <c r="L15" s="127">
        <f t="shared" si="1"/>
        <v>273.60000000000002</v>
      </c>
    </row>
    <row r="16" spans="1:12" ht="68.25" customHeight="1" x14ac:dyDescent="0.2">
      <c r="A16" s="116" t="s">
        <v>64</v>
      </c>
      <c r="B16" s="128" t="s">
        <v>63</v>
      </c>
      <c r="C16" s="128" t="s">
        <v>8</v>
      </c>
      <c r="D16" s="128" t="s">
        <v>63</v>
      </c>
      <c r="E16" s="117" t="s">
        <v>69</v>
      </c>
      <c r="F16" s="128" t="s">
        <v>73</v>
      </c>
      <c r="G16" s="128" t="s">
        <v>63</v>
      </c>
      <c r="H16" s="128" t="s">
        <v>65</v>
      </c>
      <c r="I16" s="128"/>
      <c r="J16" s="127">
        <f>J17</f>
        <v>319.89999999999998</v>
      </c>
      <c r="K16" s="127">
        <f t="shared" si="1"/>
        <v>208.2</v>
      </c>
      <c r="L16" s="127">
        <f t="shared" si="1"/>
        <v>273.60000000000002</v>
      </c>
    </row>
    <row r="17" spans="1:12" ht="38.25" customHeight="1" x14ac:dyDescent="0.2">
      <c r="A17" s="116" t="s">
        <v>158</v>
      </c>
      <c r="B17" s="128" t="s">
        <v>63</v>
      </c>
      <c r="C17" s="128" t="s">
        <v>8</v>
      </c>
      <c r="D17" s="128" t="s">
        <v>63</v>
      </c>
      <c r="E17" s="117" t="s">
        <v>69</v>
      </c>
      <c r="F17" s="128" t="s">
        <v>73</v>
      </c>
      <c r="G17" s="128" t="s">
        <v>63</v>
      </c>
      <c r="H17" s="128" t="s">
        <v>65</v>
      </c>
      <c r="I17" s="128">
        <v>923</v>
      </c>
      <c r="J17" s="89">
        <v>319.89999999999998</v>
      </c>
      <c r="K17" s="89">
        <v>208.2</v>
      </c>
      <c r="L17" s="89">
        <v>273.60000000000002</v>
      </c>
    </row>
    <row r="18" spans="1:12" ht="84.75" customHeight="1" x14ac:dyDescent="0.2">
      <c r="A18" s="117" t="s">
        <v>74</v>
      </c>
      <c r="B18" s="128" t="s">
        <v>63</v>
      </c>
      <c r="C18" s="128" t="s">
        <v>8</v>
      </c>
      <c r="D18" s="128" t="s">
        <v>63</v>
      </c>
      <c r="E18" s="117" t="s">
        <v>75</v>
      </c>
      <c r="F18" s="128"/>
      <c r="G18" s="128"/>
      <c r="H18" s="128"/>
      <c r="I18" s="128"/>
      <c r="J18" s="130">
        <f>J19</f>
        <v>200</v>
      </c>
      <c r="K18" s="130">
        <f t="shared" ref="K18:L18" si="2">K19</f>
        <v>0</v>
      </c>
      <c r="L18" s="130">
        <f t="shared" si="2"/>
        <v>0</v>
      </c>
    </row>
    <row r="19" spans="1:12" ht="99.75" customHeight="1" x14ac:dyDescent="0.2">
      <c r="A19" s="117" t="s">
        <v>70</v>
      </c>
      <c r="B19" s="128" t="s">
        <v>63</v>
      </c>
      <c r="C19" s="128" t="s">
        <v>8</v>
      </c>
      <c r="D19" s="128" t="s">
        <v>63</v>
      </c>
      <c r="E19" s="117" t="s">
        <v>75</v>
      </c>
      <c r="F19" s="128" t="s">
        <v>71</v>
      </c>
      <c r="G19" s="128"/>
      <c r="H19" s="128"/>
      <c r="I19" s="128"/>
      <c r="J19" s="130">
        <f>J20</f>
        <v>200</v>
      </c>
      <c r="K19" s="130">
        <f t="shared" ref="K19:L19" si="3">K20</f>
        <v>0</v>
      </c>
      <c r="L19" s="130">
        <f t="shared" si="3"/>
        <v>0</v>
      </c>
    </row>
    <row r="20" spans="1:12" ht="38.25" customHeight="1" x14ac:dyDescent="0.2">
      <c r="A20" s="116" t="s">
        <v>72</v>
      </c>
      <c r="B20" s="128" t="s">
        <v>63</v>
      </c>
      <c r="C20" s="128" t="s">
        <v>8</v>
      </c>
      <c r="D20" s="128" t="s">
        <v>63</v>
      </c>
      <c r="E20" s="117" t="s">
        <v>75</v>
      </c>
      <c r="F20" s="128" t="s">
        <v>73</v>
      </c>
      <c r="G20" s="128"/>
      <c r="H20" s="128"/>
      <c r="I20" s="128"/>
      <c r="J20" s="130">
        <f>J21</f>
        <v>200</v>
      </c>
      <c r="K20" s="130">
        <f t="shared" ref="K20:L20" si="4">K21</f>
        <v>0</v>
      </c>
      <c r="L20" s="130">
        <f t="shared" si="4"/>
        <v>0</v>
      </c>
    </row>
    <row r="21" spans="1:12" ht="38.25" customHeight="1" x14ac:dyDescent="0.2">
      <c r="A21" s="116" t="s">
        <v>62</v>
      </c>
      <c r="B21" s="128" t="s">
        <v>63</v>
      </c>
      <c r="C21" s="128" t="s">
        <v>8</v>
      </c>
      <c r="D21" s="128" t="s">
        <v>63</v>
      </c>
      <c r="E21" s="117" t="s">
        <v>75</v>
      </c>
      <c r="F21" s="128" t="s">
        <v>73</v>
      </c>
      <c r="G21" s="128" t="s">
        <v>63</v>
      </c>
      <c r="H21" s="128"/>
      <c r="I21" s="128"/>
      <c r="J21" s="130">
        <f>J22</f>
        <v>200</v>
      </c>
      <c r="K21" s="130">
        <f t="shared" ref="K21:L21" si="5">K22</f>
        <v>0</v>
      </c>
      <c r="L21" s="130">
        <f t="shared" si="5"/>
        <v>0</v>
      </c>
    </row>
    <row r="22" spans="1:12" ht="38.25" customHeight="1" x14ac:dyDescent="0.2">
      <c r="A22" s="116" t="s">
        <v>64</v>
      </c>
      <c r="B22" s="128" t="s">
        <v>63</v>
      </c>
      <c r="C22" s="128" t="s">
        <v>8</v>
      </c>
      <c r="D22" s="128" t="s">
        <v>63</v>
      </c>
      <c r="E22" s="117" t="s">
        <v>75</v>
      </c>
      <c r="F22" s="128" t="s">
        <v>73</v>
      </c>
      <c r="G22" s="128" t="s">
        <v>63</v>
      </c>
      <c r="H22" s="128" t="s">
        <v>65</v>
      </c>
      <c r="I22" s="128"/>
      <c r="J22" s="130">
        <f>J23</f>
        <v>200</v>
      </c>
      <c r="K22" s="130">
        <f t="shared" ref="K22:L22" si="6">K23</f>
        <v>0</v>
      </c>
      <c r="L22" s="130">
        <f t="shared" si="6"/>
        <v>0</v>
      </c>
    </row>
    <row r="23" spans="1:12" ht="38.25" customHeight="1" x14ac:dyDescent="0.2">
      <c r="A23" s="116" t="s">
        <v>158</v>
      </c>
      <c r="B23" s="128" t="s">
        <v>63</v>
      </c>
      <c r="C23" s="128" t="s">
        <v>8</v>
      </c>
      <c r="D23" s="128" t="s">
        <v>63</v>
      </c>
      <c r="E23" s="117" t="s">
        <v>75</v>
      </c>
      <c r="F23" s="128" t="s">
        <v>73</v>
      </c>
      <c r="G23" s="128" t="s">
        <v>63</v>
      </c>
      <c r="H23" s="128" t="s">
        <v>65</v>
      </c>
      <c r="I23" s="128">
        <v>923</v>
      </c>
      <c r="J23" s="130">
        <v>200</v>
      </c>
      <c r="K23" s="130">
        <v>0</v>
      </c>
      <c r="L23" s="130">
        <v>0</v>
      </c>
    </row>
    <row r="24" spans="1:12" ht="38.25" customHeight="1" x14ac:dyDescent="0.2">
      <c r="A24" s="119" t="s">
        <v>78</v>
      </c>
      <c r="B24" s="128" t="s">
        <v>63</v>
      </c>
      <c r="C24" s="128">
        <v>1</v>
      </c>
      <c r="D24" s="128" t="s">
        <v>63</v>
      </c>
      <c r="E24" s="117" t="s">
        <v>79</v>
      </c>
      <c r="F24" s="128"/>
      <c r="G24" s="128"/>
      <c r="H24" s="128"/>
      <c r="I24" s="128"/>
      <c r="J24" s="130">
        <f>J25</f>
        <v>591.1</v>
      </c>
      <c r="K24" s="130">
        <f t="shared" ref="K24:L28" si="7">K25</f>
        <v>461.7</v>
      </c>
      <c r="L24" s="130">
        <f t="shared" si="7"/>
        <v>452.6</v>
      </c>
    </row>
    <row r="25" spans="1:12" ht="91.5" customHeight="1" x14ac:dyDescent="0.2">
      <c r="A25" s="117" t="s">
        <v>70</v>
      </c>
      <c r="B25" s="128" t="s">
        <v>63</v>
      </c>
      <c r="C25" s="128" t="s">
        <v>8</v>
      </c>
      <c r="D25" s="128" t="s">
        <v>63</v>
      </c>
      <c r="E25" s="117" t="s">
        <v>79</v>
      </c>
      <c r="F25" s="128" t="s">
        <v>71</v>
      </c>
      <c r="G25" s="128"/>
      <c r="H25" s="128"/>
      <c r="I25" s="128"/>
      <c r="J25" s="130">
        <f>J26</f>
        <v>591.1</v>
      </c>
      <c r="K25" s="130">
        <f t="shared" si="7"/>
        <v>461.7</v>
      </c>
      <c r="L25" s="130">
        <f t="shared" si="7"/>
        <v>452.6</v>
      </c>
    </row>
    <row r="26" spans="1:12" ht="38.25" customHeight="1" x14ac:dyDescent="0.2">
      <c r="A26" s="120" t="s">
        <v>80</v>
      </c>
      <c r="B26" s="128" t="s">
        <v>63</v>
      </c>
      <c r="C26" s="128" t="s">
        <v>8</v>
      </c>
      <c r="D26" s="128" t="s">
        <v>63</v>
      </c>
      <c r="E26" s="117" t="s">
        <v>79</v>
      </c>
      <c r="F26" s="128" t="s">
        <v>73</v>
      </c>
      <c r="G26" s="128"/>
      <c r="H26" s="128"/>
      <c r="I26" s="128"/>
      <c r="J26" s="130">
        <f>J27</f>
        <v>591.1</v>
      </c>
      <c r="K26" s="130">
        <f t="shared" si="7"/>
        <v>461.7</v>
      </c>
      <c r="L26" s="130">
        <f t="shared" si="7"/>
        <v>452.6</v>
      </c>
    </row>
    <row r="27" spans="1:12" ht="38.25" customHeight="1" x14ac:dyDescent="0.2">
      <c r="A27" s="116" t="s">
        <v>62</v>
      </c>
      <c r="B27" s="128" t="s">
        <v>63</v>
      </c>
      <c r="C27" s="128" t="s">
        <v>8</v>
      </c>
      <c r="D27" s="128" t="s">
        <v>63</v>
      </c>
      <c r="E27" s="117" t="s">
        <v>79</v>
      </c>
      <c r="F27" s="128" t="s">
        <v>73</v>
      </c>
      <c r="G27" s="128" t="s">
        <v>63</v>
      </c>
      <c r="H27" s="128"/>
      <c r="I27" s="128"/>
      <c r="J27" s="130">
        <f>J28</f>
        <v>591.1</v>
      </c>
      <c r="K27" s="130">
        <f t="shared" si="7"/>
        <v>461.7</v>
      </c>
      <c r="L27" s="130">
        <f t="shared" si="7"/>
        <v>452.6</v>
      </c>
    </row>
    <row r="28" spans="1:12" ht="38.25" customHeight="1" x14ac:dyDescent="0.2">
      <c r="A28" s="116" t="s">
        <v>76</v>
      </c>
      <c r="B28" s="128" t="s">
        <v>63</v>
      </c>
      <c r="C28" s="128" t="s">
        <v>8</v>
      </c>
      <c r="D28" s="128" t="s">
        <v>63</v>
      </c>
      <c r="E28" s="117" t="s">
        <v>79</v>
      </c>
      <c r="F28" s="128" t="s">
        <v>73</v>
      </c>
      <c r="G28" s="128" t="s">
        <v>63</v>
      </c>
      <c r="H28" s="128" t="s">
        <v>77</v>
      </c>
      <c r="I28" s="128"/>
      <c r="J28" s="130">
        <f>J29</f>
        <v>591.1</v>
      </c>
      <c r="K28" s="130">
        <f t="shared" si="7"/>
        <v>461.7</v>
      </c>
      <c r="L28" s="130">
        <f t="shared" si="7"/>
        <v>452.6</v>
      </c>
    </row>
    <row r="29" spans="1:12" ht="38.25" customHeight="1" x14ac:dyDescent="0.2">
      <c r="A29" s="116" t="s">
        <v>158</v>
      </c>
      <c r="B29" s="128" t="s">
        <v>63</v>
      </c>
      <c r="C29" s="128" t="s">
        <v>8</v>
      </c>
      <c r="D29" s="128" t="s">
        <v>63</v>
      </c>
      <c r="E29" s="117" t="s">
        <v>79</v>
      </c>
      <c r="F29" s="128" t="s">
        <v>73</v>
      </c>
      <c r="G29" s="128" t="s">
        <v>63</v>
      </c>
      <c r="H29" s="128" t="s">
        <v>77</v>
      </c>
      <c r="I29" s="128">
        <v>923</v>
      </c>
      <c r="J29" s="130">
        <v>591.1</v>
      </c>
      <c r="K29" s="130">
        <v>461.7</v>
      </c>
      <c r="L29" s="130">
        <v>452.6</v>
      </c>
    </row>
    <row r="30" spans="1:12" ht="38.25" customHeight="1" x14ac:dyDescent="0.2">
      <c r="A30" s="116" t="s">
        <v>81</v>
      </c>
      <c r="B30" s="128" t="s">
        <v>63</v>
      </c>
      <c r="C30" s="128" t="s">
        <v>8</v>
      </c>
      <c r="D30" s="128" t="s">
        <v>63</v>
      </c>
      <c r="E30" s="117" t="s">
        <v>82</v>
      </c>
      <c r="F30" s="128"/>
      <c r="G30" s="128"/>
      <c r="H30" s="128"/>
      <c r="I30" s="128"/>
      <c r="J30" s="130">
        <f>J31+J36</f>
        <v>173.4</v>
      </c>
      <c r="K30" s="130">
        <f>K31+K36</f>
        <v>19.3</v>
      </c>
      <c r="L30" s="130">
        <f>L31+L36</f>
        <v>19.3</v>
      </c>
    </row>
    <row r="31" spans="1:12" ht="96.75" customHeight="1" x14ac:dyDescent="0.2">
      <c r="A31" s="117" t="s">
        <v>70</v>
      </c>
      <c r="B31" s="128" t="s">
        <v>63</v>
      </c>
      <c r="C31" s="128" t="s">
        <v>8</v>
      </c>
      <c r="D31" s="128" t="s">
        <v>63</v>
      </c>
      <c r="E31" s="117" t="s">
        <v>82</v>
      </c>
      <c r="F31" s="128" t="s">
        <v>71</v>
      </c>
      <c r="G31" s="128"/>
      <c r="H31" s="128"/>
      <c r="I31" s="128"/>
      <c r="J31" s="130">
        <f>J32</f>
        <v>0.3</v>
      </c>
      <c r="K31" s="130">
        <f t="shared" ref="K31:L34" si="8">K32</f>
        <v>0.3</v>
      </c>
      <c r="L31" s="130">
        <f t="shared" si="8"/>
        <v>0.3</v>
      </c>
    </row>
    <row r="32" spans="1:12" ht="38.25" customHeight="1" x14ac:dyDescent="0.2">
      <c r="A32" s="120" t="s">
        <v>80</v>
      </c>
      <c r="B32" s="128" t="s">
        <v>63</v>
      </c>
      <c r="C32" s="128" t="s">
        <v>8</v>
      </c>
      <c r="D32" s="128" t="s">
        <v>63</v>
      </c>
      <c r="E32" s="117" t="s">
        <v>82</v>
      </c>
      <c r="F32" s="128" t="s">
        <v>73</v>
      </c>
      <c r="G32" s="128"/>
      <c r="H32" s="128"/>
      <c r="I32" s="128"/>
      <c r="J32" s="130">
        <f>J33</f>
        <v>0.3</v>
      </c>
      <c r="K32" s="130">
        <f t="shared" si="8"/>
        <v>0.3</v>
      </c>
      <c r="L32" s="130">
        <f t="shared" si="8"/>
        <v>0.3</v>
      </c>
    </row>
    <row r="33" spans="1:12" ht="38.25" customHeight="1" x14ac:dyDescent="0.2">
      <c r="A33" s="116" t="s">
        <v>62</v>
      </c>
      <c r="B33" s="128" t="s">
        <v>63</v>
      </c>
      <c r="C33" s="128" t="s">
        <v>8</v>
      </c>
      <c r="D33" s="128" t="s">
        <v>63</v>
      </c>
      <c r="E33" s="117" t="s">
        <v>82</v>
      </c>
      <c r="F33" s="128" t="s">
        <v>73</v>
      </c>
      <c r="G33" s="128" t="s">
        <v>63</v>
      </c>
      <c r="H33" s="128"/>
      <c r="I33" s="128"/>
      <c r="J33" s="130">
        <f>J34</f>
        <v>0.3</v>
      </c>
      <c r="K33" s="130">
        <f t="shared" si="8"/>
        <v>0.3</v>
      </c>
      <c r="L33" s="130">
        <f t="shared" si="8"/>
        <v>0.3</v>
      </c>
    </row>
    <row r="34" spans="1:12" ht="38.25" customHeight="1" x14ac:dyDescent="0.2">
      <c r="A34" s="116" t="s">
        <v>76</v>
      </c>
      <c r="B34" s="128" t="s">
        <v>63</v>
      </c>
      <c r="C34" s="128" t="s">
        <v>8</v>
      </c>
      <c r="D34" s="128" t="s">
        <v>63</v>
      </c>
      <c r="E34" s="117" t="s">
        <v>82</v>
      </c>
      <c r="F34" s="128" t="s">
        <v>73</v>
      </c>
      <c r="G34" s="128" t="s">
        <v>63</v>
      </c>
      <c r="H34" s="128" t="s">
        <v>77</v>
      </c>
      <c r="I34" s="128"/>
      <c r="J34" s="130">
        <f>J35</f>
        <v>0.3</v>
      </c>
      <c r="K34" s="130">
        <f t="shared" si="8"/>
        <v>0.3</v>
      </c>
      <c r="L34" s="130">
        <f t="shared" si="8"/>
        <v>0.3</v>
      </c>
    </row>
    <row r="35" spans="1:12" ht="38.25" customHeight="1" x14ac:dyDescent="0.2">
      <c r="A35" s="116" t="s">
        <v>158</v>
      </c>
      <c r="B35" s="128" t="s">
        <v>63</v>
      </c>
      <c r="C35" s="128" t="s">
        <v>8</v>
      </c>
      <c r="D35" s="128" t="s">
        <v>63</v>
      </c>
      <c r="E35" s="117" t="s">
        <v>82</v>
      </c>
      <c r="F35" s="128" t="s">
        <v>73</v>
      </c>
      <c r="G35" s="128" t="s">
        <v>63</v>
      </c>
      <c r="H35" s="128" t="s">
        <v>77</v>
      </c>
      <c r="I35" s="128">
        <v>923</v>
      </c>
      <c r="J35" s="130">
        <v>0.3</v>
      </c>
      <c r="K35" s="130">
        <v>0.3</v>
      </c>
      <c r="L35" s="130">
        <v>0.3</v>
      </c>
    </row>
    <row r="36" spans="1:12" ht="38.25" customHeight="1" x14ac:dyDescent="0.2">
      <c r="A36" s="116" t="s">
        <v>83</v>
      </c>
      <c r="B36" s="128" t="s">
        <v>63</v>
      </c>
      <c r="C36" s="128" t="s">
        <v>8</v>
      </c>
      <c r="D36" s="128" t="s">
        <v>63</v>
      </c>
      <c r="E36" s="117" t="s">
        <v>82</v>
      </c>
      <c r="F36" s="128" t="s">
        <v>84</v>
      </c>
      <c r="G36" s="128"/>
      <c r="H36" s="128"/>
      <c r="I36" s="128"/>
      <c r="J36" s="130">
        <f>J37</f>
        <v>173.1</v>
      </c>
      <c r="K36" s="130">
        <f t="shared" ref="K36:L39" si="9">K37</f>
        <v>19</v>
      </c>
      <c r="L36" s="130">
        <f t="shared" si="9"/>
        <v>19</v>
      </c>
    </row>
    <row r="37" spans="1:12" ht="38.25" customHeight="1" x14ac:dyDescent="0.2">
      <c r="A37" s="116" t="s">
        <v>85</v>
      </c>
      <c r="B37" s="128" t="s">
        <v>63</v>
      </c>
      <c r="C37" s="128" t="s">
        <v>8</v>
      </c>
      <c r="D37" s="128" t="s">
        <v>63</v>
      </c>
      <c r="E37" s="117" t="s">
        <v>82</v>
      </c>
      <c r="F37" s="128" t="s">
        <v>86</v>
      </c>
      <c r="G37" s="128"/>
      <c r="H37" s="128"/>
      <c r="I37" s="128"/>
      <c r="J37" s="130">
        <f>J38</f>
        <v>173.1</v>
      </c>
      <c r="K37" s="130">
        <f t="shared" si="9"/>
        <v>19</v>
      </c>
      <c r="L37" s="130">
        <f t="shared" si="9"/>
        <v>19</v>
      </c>
    </row>
    <row r="38" spans="1:12" ht="38.25" customHeight="1" x14ac:dyDescent="0.2">
      <c r="A38" s="116" t="s">
        <v>62</v>
      </c>
      <c r="B38" s="128" t="s">
        <v>63</v>
      </c>
      <c r="C38" s="128" t="s">
        <v>8</v>
      </c>
      <c r="D38" s="128" t="s">
        <v>63</v>
      </c>
      <c r="E38" s="117" t="s">
        <v>82</v>
      </c>
      <c r="F38" s="128" t="s">
        <v>86</v>
      </c>
      <c r="G38" s="128" t="s">
        <v>63</v>
      </c>
      <c r="H38" s="128"/>
      <c r="I38" s="128"/>
      <c r="J38" s="130">
        <f>J39</f>
        <v>173.1</v>
      </c>
      <c r="K38" s="130">
        <f t="shared" si="9"/>
        <v>19</v>
      </c>
      <c r="L38" s="130">
        <f t="shared" si="9"/>
        <v>19</v>
      </c>
    </row>
    <row r="39" spans="1:12" ht="38.25" customHeight="1" x14ac:dyDescent="0.2">
      <c r="A39" s="116" t="s">
        <v>76</v>
      </c>
      <c r="B39" s="128" t="s">
        <v>63</v>
      </c>
      <c r="C39" s="128" t="s">
        <v>8</v>
      </c>
      <c r="D39" s="128" t="s">
        <v>63</v>
      </c>
      <c r="E39" s="117" t="s">
        <v>82</v>
      </c>
      <c r="F39" s="128" t="s">
        <v>86</v>
      </c>
      <c r="G39" s="128" t="s">
        <v>63</v>
      </c>
      <c r="H39" s="128" t="s">
        <v>77</v>
      </c>
      <c r="I39" s="128"/>
      <c r="J39" s="130">
        <f>J40</f>
        <v>173.1</v>
      </c>
      <c r="K39" s="130">
        <f t="shared" si="9"/>
        <v>19</v>
      </c>
      <c r="L39" s="130">
        <f t="shared" si="9"/>
        <v>19</v>
      </c>
    </row>
    <row r="40" spans="1:12" ht="38.25" customHeight="1" x14ac:dyDescent="0.2">
      <c r="A40" s="116" t="s">
        <v>158</v>
      </c>
      <c r="B40" s="128" t="s">
        <v>63</v>
      </c>
      <c r="C40" s="128" t="s">
        <v>8</v>
      </c>
      <c r="D40" s="128" t="s">
        <v>63</v>
      </c>
      <c r="E40" s="117" t="s">
        <v>82</v>
      </c>
      <c r="F40" s="128" t="s">
        <v>86</v>
      </c>
      <c r="G40" s="128" t="s">
        <v>63</v>
      </c>
      <c r="H40" s="128" t="s">
        <v>77</v>
      </c>
      <c r="I40" s="128">
        <v>923</v>
      </c>
      <c r="J40" s="130">
        <v>173.1</v>
      </c>
      <c r="K40" s="130">
        <v>19</v>
      </c>
      <c r="L40" s="130">
        <v>19</v>
      </c>
    </row>
    <row r="41" spans="1:12" ht="38.25" customHeight="1" x14ac:dyDescent="0.2">
      <c r="A41" s="121" t="s">
        <v>87</v>
      </c>
      <c r="B41" s="128" t="s">
        <v>63</v>
      </c>
      <c r="C41" s="128" t="s">
        <v>8</v>
      </c>
      <c r="D41" s="128" t="s">
        <v>63</v>
      </c>
      <c r="E41" s="117" t="s">
        <v>82</v>
      </c>
      <c r="F41" s="128" t="s">
        <v>88</v>
      </c>
      <c r="G41" s="128"/>
      <c r="H41" s="128"/>
      <c r="I41" s="128"/>
      <c r="J41" s="130">
        <f>J42</f>
        <v>1</v>
      </c>
      <c r="K41" s="130">
        <f t="shared" ref="K41:L44" si="10">K42</f>
        <v>37.9</v>
      </c>
      <c r="L41" s="130">
        <f t="shared" si="10"/>
        <v>37.9</v>
      </c>
    </row>
    <row r="42" spans="1:12" ht="38.25" customHeight="1" x14ac:dyDescent="0.2">
      <c r="A42" s="121" t="s">
        <v>89</v>
      </c>
      <c r="B42" s="128" t="s">
        <v>63</v>
      </c>
      <c r="C42" s="128" t="s">
        <v>8</v>
      </c>
      <c r="D42" s="128" t="s">
        <v>63</v>
      </c>
      <c r="E42" s="117" t="s">
        <v>82</v>
      </c>
      <c r="F42" s="128" t="s">
        <v>90</v>
      </c>
      <c r="G42" s="128"/>
      <c r="H42" s="128"/>
      <c r="I42" s="128"/>
      <c r="J42" s="130">
        <f>J43</f>
        <v>1</v>
      </c>
      <c r="K42" s="130">
        <f t="shared" si="10"/>
        <v>37.9</v>
      </c>
      <c r="L42" s="130">
        <f t="shared" si="10"/>
        <v>37.9</v>
      </c>
    </row>
    <row r="43" spans="1:12" ht="38.25" customHeight="1" x14ac:dyDescent="0.2">
      <c r="A43" s="116" t="s">
        <v>62</v>
      </c>
      <c r="B43" s="128" t="s">
        <v>63</v>
      </c>
      <c r="C43" s="128" t="s">
        <v>8</v>
      </c>
      <c r="D43" s="128" t="s">
        <v>63</v>
      </c>
      <c r="E43" s="117" t="s">
        <v>82</v>
      </c>
      <c r="F43" s="128" t="s">
        <v>90</v>
      </c>
      <c r="G43" s="128" t="s">
        <v>63</v>
      </c>
      <c r="H43" s="128"/>
      <c r="I43" s="128"/>
      <c r="J43" s="130">
        <f>J44</f>
        <v>1</v>
      </c>
      <c r="K43" s="130">
        <f t="shared" si="10"/>
        <v>37.9</v>
      </c>
      <c r="L43" s="130">
        <f t="shared" si="10"/>
        <v>37.9</v>
      </c>
    </row>
    <row r="44" spans="1:12" ht="85.5" customHeight="1" x14ac:dyDescent="0.2">
      <c r="A44" s="116" t="s">
        <v>76</v>
      </c>
      <c r="B44" s="128" t="s">
        <v>63</v>
      </c>
      <c r="C44" s="128" t="s">
        <v>8</v>
      </c>
      <c r="D44" s="128" t="s">
        <v>63</v>
      </c>
      <c r="E44" s="117" t="s">
        <v>82</v>
      </c>
      <c r="F44" s="128" t="s">
        <v>90</v>
      </c>
      <c r="G44" s="128" t="s">
        <v>63</v>
      </c>
      <c r="H44" s="128" t="s">
        <v>77</v>
      </c>
      <c r="I44" s="128"/>
      <c r="J44" s="130">
        <f>J45</f>
        <v>1</v>
      </c>
      <c r="K44" s="130">
        <f t="shared" si="10"/>
        <v>37.9</v>
      </c>
      <c r="L44" s="130">
        <f t="shared" si="10"/>
        <v>37.9</v>
      </c>
    </row>
    <row r="45" spans="1:12" ht="38.25" customHeight="1" x14ac:dyDescent="0.2">
      <c r="A45" s="116" t="s">
        <v>158</v>
      </c>
      <c r="B45" s="128" t="s">
        <v>63</v>
      </c>
      <c r="C45" s="128" t="s">
        <v>8</v>
      </c>
      <c r="D45" s="128" t="s">
        <v>63</v>
      </c>
      <c r="E45" s="117" t="s">
        <v>82</v>
      </c>
      <c r="F45" s="128" t="s">
        <v>90</v>
      </c>
      <c r="G45" s="128" t="s">
        <v>63</v>
      </c>
      <c r="H45" s="128" t="s">
        <v>77</v>
      </c>
      <c r="I45" s="128">
        <v>923</v>
      </c>
      <c r="J45" s="130">
        <v>1</v>
      </c>
      <c r="K45" s="130">
        <v>37.9</v>
      </c>
      <c r="L45" s="130">
        <v>37.9</v>
      </c>
    </row>
    <row r="46" spans="1:12" ht="87" customHeight="1" x14ac:dyDescent="0.2">
      <c r="A46" s="117" t="s">
        <v>74</v>
      </c>
      <c r="B46" s="128" t="s">
        <v>63</v>
      </c>
      <c r="C46" s="128" t="s">
        <v>8</v>
      </c>
      <c r="D46" s="128" t="s">
        <v>63</v>
      </c>
      <c r="E46" s="117" t="s">
        <v>75</v>
      </c>
      <c r="F46" s="128"/>
      <c r="G46" s="128"/>
      <c r="H46" s="128"/>
      <c r="I46" s="128"/>
      <c r="J46" s="131">
        <f>J47</f>
        <v>200</v>
      </c>
      <c r="K46" s="131">
        <f>K47</f>
        <v>0</v>
      </c>
      <c r="L46" s="131">
        <f>L47</f>
        <v>0</v>
      </c>
    </row>
    <row r="47" spans="1:12" ht="107.25" customHeight="1" x14ac:dyDescent="0.2">
      <c r="A47" s="117" t="s">
        <v>70</v>
      </c>
      <c r="B47" s="128" t="s">
        <v>63</v>
      </c>
      <c r="C47" s="128" t="s">
        <v>8</v>
      </c>
      <c r="D47" s="128" t="s">
        <v>63</v>
      </c>
      <c r="E47" s="117" t="s">
        <v>75</v>
      </c>
      <c r="F47" s="128" t="s">
        <v>71</v>
      </c>
      <c r="G47" s="128"/>
      <c r="H47" s="128"/>
      <c r="I47" s="128"/>
      <c r="J47" s="131">
        <f t="shared" ref="J47:L50" si="11">J48</f>
        <v>200</v>
      </c>
      <c r="K47" s="131">
        <f t="shared" si="11"/>
        <v>0</v>
      </c>
      <c r="L47" s="131">
        <f t="shared" si="11"/>
        <v>0</v>
      </c>
    </row>
    <row r="48" spans="1:12" ht="38.25" customHeight="1" x14ac:dyDescent="0.2">
      <c r="A48" s="120" t="s">
        <v>80</v>
      </c>
      <c r="B48" s="128" t="s">
        <v>63</v>
      </c>
      <c r="C48" s="128" t="s">
        <v>8</v>
      </c>
      <c r="D48" s="128" t="s">
        <v>63</v>
      </c>
      <c r="E48" s="117" t="s">
        <v>75</v>
      </c>
      <c r="F48" s="128" t="s">
        <v>73</v>
      </c>
      <c r="G48" s="128"/>
      <c r="H48" s="128"/>
      <c r="I48" s="128"/>
      <c r="J48" s="131">
        <f t="shared" si="11"/>
        <v>200</v>
      </c>
      <c r="K48" s="131">
        <f t="shared" si="11"/>
        <v>0</v>
      </c>
      <c r="L48" s="131">
        <f t="shared" si="11"/>
        <v>0</v>
      </c>
    </row>
    <row r="49" spans="1:12" ht="38.25" customHeight="1" x14ac:dyDescent="0.2">
      <c r="A49" s="116" t="s">
        <v>62</v>
      </c>
      <c r="B49" s="128" t="s">
        <v>63</v>
      </c>
      <c r="C49" s="128" t="s">
        <v>8</v>
      </c>
      <c r="D49" s="128" t="s">
        <v>63</v>
      </c>
      <c r="E49" s="117" t="s">
        <v>75</v>
      </c>
      <c r="F49" s="128" t="s">
        <v>73</v>
      </c>
      <c r="G49" s="128" t="s">
        <v>63</v>
      </c>
      <c r="H49" s="128"/>
      <c r="I49" s="128"/>
      <c r="J49" s="131">
        <f t="shared" si="11"/>
        <v>200</v>
      </c>
      <c r="K49" s="131">
        <f t="shared" si="11"/>
        <v>0</v>
      </c>
      <c r="L49" s="131">
        <f t="shared" si="11"/>
        <v>0</v>
      </c>
    </row>
    <row r="50" spans="1:12" ht="86.25" customHeight="1" x14ac:dyDescent="0.2">
      <c r="A50" s="116" t="s">
        <v>76</v>
      </c>
      <c r="B50" s="128" t="s">
        <v>63</v>
      </c>
      <c r="C50" s="128" t="s">
        <v>8</v>
      </c>
      <c r="D50" s="128" t="s">
        <v>63</v>
      </c>
      <c r="E50" s="117" t="s">
        <v>75</v>
      </c>
      <c r="F50" s="128" t="s">
        <v>73</v>
      </c>
      <c r="G50" s="128" t="s">
        <v>63</v>
      </c>
      <c r="H50" s="128" t="s">
        <v>77</v>
      </c>
      <c r="I50" s="128"/>
      <c r="J50" s="131">
        <f t="shared" si="11"/>
        <v>200</v>
      </c>
      <c r="K50" s="131">
        <f t="shared" si="11"/>
        <v>0</v>
      </c>
      <c r="L50" s="131">
        <f t="shared" si="11"/>
        <v>0</v>
      </c>
    </row>
    <row r="51" spans="1:12" ht="38.25" customHeight="1" x14ac:dyDescent="0.2">
      <c r="A51" s="116" t="s">
        <v>158</v>
      </c>
      <c r="B51" s="128" t="s">
        <v>63</v>
      </c>
      <c r="C51" s="128" t="s">
        <v>8</v>
      </c>
      <c r="D51" s="128" t="s">
        <v>63</v>
      </c>
      <c r="E51" s="117" t="s">
        <v>75</v>
      </c>
      <c r="F51" s="128" t="s">
        <v>73</v>
      </c>
      <c r="G51" s="128" t="s">
        <v>63</v>
      </c>
      <c r="H51" s="128" t="s">
        <v>77</v>
      </c>
      <c r="I51" s="128" t="s">
        <v>159</v>
      </c>
      <c r="J51" s="130">
        <v>200</v>
      </c>
      <c r="K51" s="130"/>
      <c r="L51" s="130"/>
    </row>
    <row r="52" spans="1:12" ht="95.25" customHeight="1" x14ac:dyDescent="0.2">
      <c r="A52" s="116" t="s">
        <v>154</v>
      </c>
      <c r="B52" s="128" t="s">
        <v>112</v>
      </c>
      <c r="C52" s="128"/>
      <c r="D52" s="128"/>
      <c r="E52" s="117"/>
      <c r="F52" s="128"/>
      <c r="G52" s="128"/>
      <c r="H52" s="128"/>
      <c r="I52" s="128"/>
      <c r="J52" s="127">
        <f>J53</f>
        <v>371.6</v>
      </c>
      <c r="K52" s="127">
        <f>K53</f>
        <v>382.5</v>
      </c>
      <c r="L52" s="127">
        <f>L53</f>
        <v>402.4</v>
      </c>
    </row>
    <row r="53" spans="1:12" ht="66" customHeight="1" x14ac:dyDescent="0.2">
      <c r="A53" s="116" t="s">
        <v>113</v>
      </c>
      <c r="B53" s="128" t="s">
        <v>112</v>
      </c>
      <c r="C53" s="128" t="s">
        <v>8</v>
      </c>
      <c r="D53" s="128"/>
      <c r="E53" s="117"/>
      <c r="F53" s="128"/>
      <c r="G53" s="128"/>
      <c r="H53" s="128"/>
      <c r="I53" s="128"/>
      <c r="J53" s="127">
        <f>J54+J79</f>
        <v>371.6</v>
      </c>
      <c r="K53" s="127">
        <f>K54+K79</f>
        <v>382.5</v>
      </c>
      <c r="L53" s="127">
        <f>L54+L79</f>
        <v>402.4</v>
      </c>
    </row>
    <row r="54" spans="1:12" ht="38.25" customHeight="1" x14ac:dyDescent="0.2">
      <c r="A54" s="120" t="s">
        <v>121</v>
      </c>
      <c r="B54" s="128" t="s">
        <v>112</v>
      </c>
      <c r="C54" s="128" t="s">
        <v>8</v>
      </c>
      <c r="D54" s="128" t="s">
        <v>63</v>
      </c>
      <c r="E54" s="117"/>
      <c r="F54" s="128"/>
      <c r="G54" s="128"/>
      <c r="H54" s="128"/>
      <c r="I54" s="128"/>
      <c r="J54" s="127">
        <f>J61+J73+J67+J60</f>
        <v>171.6</v>
      </c>
      <c r="K54" s="127">
        <f>K61+K73+K67+K55</f>
        <v>182.5</v>
      </c>
      <c r="L54" s="127">
        <f>L61+L73+L67+L55</f>
        <v>202.4</v>
      </c>
    </row>
    <row r="55" spans="1:12" ht="38.25" customHeight="1" x14ac:dyDescent="0.2">
      <c r="A55" s="124" t="s">
        <v>148</v>
      </c>
      <c r="B55" s="128" t="s">
        <v>112</v>
      </c>
      <c r="C55" s="128" t="s">
        <v>8</v>
      </c>
      <c r="D55" s="128" t="s">
        <v>63</v>
      </c>
      <c r="E55" s="117" t="s">
        <v>150</v>
      </c>
      <c r="F55" s="128"/>
      <c r="G55" s="128"/>
      <c r="H55" s="128"/>
      <c r="I55" s="128"/>
      <c r="J55" s="127"/>
      <c r="K55" s="127">
        <f t="shared" ref="K55:L59" si="12">K56</f>
        <v>32.6</v>
      </c>
      <c r="L55" s="127">
        <f t="shared" si="12"/>
        <v>66</v>
      </c>
    </row>
    <row r="56" spans="1:12" ht="38.25" customHeight="1" x14ac:dyDescent="0.2">
      <c r="A56" s="124" t="s">
        <v>151</v>
      </c>
      <c r="B56" s="128" t="s">
        <v>112</v>
      </c>
      <c r="C56" s="128" t="s">
        <v>8</v>
      </c>
      <c r="D56" s="128" t="s">
        <v>63</v>
      </c>
      <c r="E56" s="117" t="s">
        <v>150</v>
      </c>
      <c r="F56" s="128" t="s">
        <v>88</v>
      </c>
      <c r="G56" s="128"/>
      <c r="H56" s="128"/>
      <c r="I56" s="128"/>
      <c r="J56" s="127"/>
      <c r="K56" s="127">
        <f t="shared" si="12"/>
        <v>32.6</v>
      </c>
      <c r="L56" s="127">
        <f t="shared" si="12"/>
        <v>66</v>
      </c>
    </row>
    <row r="57" spans="1:12" ht="38.25" customHeight="1" x14ac:dyDescent="0.2">
      <c r="A57" s="123" t="s">
        <v>148</v>
      </c>
      <c r="B57" s="128" t="s">
        <v>112</v>
      </c>
      <c r="C57" s="128" t="s">
        <v>8</v>
      </c>
      <c r="D57" s="128" t="s">
        <v>63</v>
      </c>
      <c r="E57" s="117" t="s">
        <v>150</v>
      </c>
      <c r="F57" s="128" t="s">
        <v>152</v>
      </c>
      <c r="G57" s="128"/>
      <c r="H57" s="128"/>
      <c r="I57" s="128"/>
      <c r="J57" s="127"/>
      <c r="K57" s="127">
        <f t="shared" si="12"/>
        <v>32.6</v>
      </c>
      <c r="L57" s="127">
        <f t="shared" si="12"/>
        <v>66</v>
      </c>
    </row>
    <row r="58" spans="1:12" ht="38.25" customHeight="1" x14ac:dyDescent="0.2">
      <c r="A58" s="124" t="s">
        <v>148</v>
      </c>
      <c r="B58" s="128" t="s">
        <v>112</v>
      </c>
      <c r="C58" s="128" t="s">
        <v>8</v>
      </c>
      <c r="D58" s="128" t="s">
        <v>63</v>
      </c>
      <c r="E58" s="117" t="s">
        <v>150</v>
      </c>
      <c r="F58" s="128" t="s">
        <v>152</v>
      </c>
      <c r="G58" s="128" t="s">
        <v>149</v>
      </c>
      <c r="H58" s="128"/>
      <c r="I58" s="128"/>
      <c r="J58" s="127"/>
      <c r="K58" s="127">
        <f t="shared" si="12"/>
        <v>32.6</v>
      </c>
      <c r="L58" s="127">
        <f t="shared" si="12"/>
        <v>66</v>
      </c>
    </row>
    <row r="59" spans="1:12" ht="38.25" customHeight="1" x14ac:dyDescent="0.2">
      <c r="A59" s="124" t="s">
        <v>148</v>
      </c>
      <c r="B59" s="128" t="s">
        <v>112</v>
      </c>
      <c r="C59" s="128" t="s">
        <v>8</v>
      </c>
      <c r="D59" s="128" t="s">
        <v>63</v>
      </c>
      <c r="E59" s="117" t="s">
        <v>150</v>
      </c>
      <c r="F59" s="128" t="s">
        <v>152</v>
      </c>
      <c r="G59" s="128" t="s">
        <v>149</v>
      </c>
      <c r="H59" s="128" t="s">
        <v>149</v>
      </c>
      <c r="I59" s="128"/>
      <c r="J59" s="127"/>
      <c r="K59" s="127">
        <f t="shared" si="12"/>
        <v>32.6</v>
      </c>
      <c r="L59" s="127">
        <f t="shared" si="12"/>
        <v>66</v>
      </c>
    </row>
    <row r="60" spans="1:12" ht="38.25" customHeight="1" x14ac:dyDescent="0.2">
      <c r="A60" s="116" t="s">
        <v>158</v>
      </c>
      <c r="B60" s="128" t="s">
        <v>112</v>
      </c>
      <c r="C60" s="128" t="s">
        <v>8</v>
      </c>
      <c r="D60" s="128" t="s">
        <v>63</v>
      </c>
      <c r="E60" s="117" t="s">
        <v>150</v>
      </c>
      <c r="F60" s="128" t="s">
        <v>152</v>
      </c>
      <c r="G60" s="128" t="s">
        <v>149</v>
      </c>
      <c r="H60" s="128" t="s">
        <v>149</v>
      </c>
      <c r="I60" s="128">
        <v>923</v>
      </c>
      <c r="J60" s="127"/>
      <c r="K60" s="127">
        <v>32.6</v>
      </c>
      <c r="L60" s="127">
        <v>66</v>
      </c>
    </row>
    <row r="61" spans="1:12" ht="38.25" customHeight="1" x14ac:dyDescent="0.2">
      <c r="A61" s="117" t="s">
        <v>122</v>
      </c>
      <c r="B61" s="128" t="s">
        <v>112</v>
      </c>
      <c r="C61" s="128" t="s">
        <v>8</v>
      </c>
      <c r="D61" s="128" t="s">
        <v>63</v>
      </c>
      <c r="E61" s="117" t="s">
        <v>123</v>
      </c>
      <c r="F61" s="128"/>
      <c r="G61" s="128"/>
      <c r="H61" s="128"/>
      <c r="I61" s="128"/>
      <c r="J61" s="127">
        <f>J62</f>
        <v>135.5</v>
      </c>
      <c r="K61" s="127">
        <f t="shared" ref="K61:L65" si="13">K62</f>
        <v>124.9</v>
      </c>
      <c r="L61" s="127">
        <f t="shared" si="13"/>
        <v>111.4</v>
      </c>
    </row>
    <row r="62" spans="1:12" ht="38.25" customHeight="1" x14ac:dyDescent="0.2">
      <c r="A62" s="121" t="s">
        <v>83</v>
      </c>
      <c r="B62" s="128" t="s">
        <v>112</v>
      </c>
      <c r="C62" s="128" t="s">
        <v>8</v>
      </c>
      <c r="D62" s="128" t="s">
        <v>63</v>
      </c>
      <c r="E62" s="117" t="s">
        <v>123</v>
      </c>
      <c r="F62" s="128" t="s">
        <v>84</v>
      </c>
      <c r="G62" s="128"/>
      <c r="H62" s="128"/>
      <c r="I62" s="128"/>
      <c r="J62" s="127">
        <f>J63</f>
        <v>135.5</v>
      </c>
      <c r="K62" s="127">
        <f t="shared" si="13"/>
        <v>124.9</v>
      </c>
      <c r="L62" s="127">
        <f t="shared" si="13"/>
        <v>111.4</v>
      </c>
    </row>
    <row r="63" spans="1:12" ht="38.25" customHeight="1" x14ac:dyDescent="0.2">
      <c r="A63" s="121" t="s">
        <v>108</v>
      </c>
      <c r="B63" s="128" t="s">
        <v>112</v>
      </c>
      <c r="C63" s="128" t="s">
        <v>8</v>
      </c>
      <c r="D63" s="128" t="s">
        <v>63</v>
      </c>
      <c r="E63" s="117" t="s">
        <v>123</v>
      </c>
      <c r="F63" s="128" t="s">
        <v>86</v>
      </c>
      <c r="G63" s="128"/>
      <c r="H63" s="128"/>
      <c r="I63" s="128"/>
      <c r="J63" s="127">
        <f>J64</f>
        <v>135.5</v>
      </c>
      <c r="K63" s="127">
        <f t="shared" si="13"/>
        <v>124.9</v>
      </c>
      <c r="L63" s="127">
        <f t="shared" si="13"/>
        <v>111.4</v>
      </c>
    </row>
    <row r="64" spans="1:12" ht="38.25" customHeight="1" x14ac:dyDescent="0.2">
      <c r="A64" s="123" t="s">
        <v>115</v>
      </c>
      <c r="B64" s="128" t="s">
        <v>112</v>
      </c>
      <c r="C64" s="128" t="s">
        <v>8</v>
      </c>
      <c r="D64" s="128" t="s">
        <v>63</v>
      </c>
      <c r="E64" s="117" t="s">
        <v>123</v>
      </c>
      <c r="F64" s="128" t="s">
        <v>86</v>
      </c>
      <c r="G64" s="128" t="s">
        <v>116</v>
      </c>
      <c r="H64" s="128"/>
      <c r="I64" s="128"/>
      <c r="J64" s="127">
        <f>J65</f>
        <v>135.5</v>
      </c>
      <c r="K64" s="127">
        <f t="shared" si="13"/>
        <v>124.9</v>
      </c>
      <c r="L64" s="127">
        <f t="shared" si="13"/>
        <v>111.4</v>
      </c>
    </row>
    <row r="65" spans="1:12" ht="38.25" customHeight="1" x14ac:dyDescent="0.2">
      <c r="A65" s="124" t="s">
        <v>120</v>
      </c>
      <c r="B65" s="128" t="s">
        <v>112</v>
      </c>
      <c r="C65" s="128" t="s">
        <v>8</v>
      </c>
      <c r="D65" s="128" t="s">
        <v>63</v>
      </c>
      <c r="E65" s="117" t="s">
        <v>123</v>
      </c>
      <c r="F65" s="128" t="s">
        <v>86</v>
      </c>
      <c r="G65" s="128" t="s">
        <v>116</v>
      </c>
      <c r="H65" s="128" t="s">
        <v>104</v>
      </c>
      <c r="I65" s="128"/>
      <c r="J65" s="127">
        <f>J66</f>
        <v>135.5</v>
      </c>
      <c r="K65" s="127">
        <f t="shared" si="13"/>
        <v>124.9</v>
      </c>
      <c r="L65" s="127">
        <f t="shared" si="13"/>
        <v>111.4</v>
      </c>
    </row>
    <row r="66" spans="1:12" ht="38.25" customHeight="1" x14ac:dyDescent="0.2">
      <c r="A66" s="116" t="s">
        <v>158</v>
      </c>
      <c r="B66" s="128" t="s">
        <v>112</v>
      </c>
      <c r="C66" s="128" t="s">
        <v>8</v>
      </c>
      <c r="D66" s="128" t="s">
        <v>63</v>
      </c>
      <c r="E66" s="117" t="s">
        <v>123</v>
      </c>
      <c r="F66" s="128" t="s">
        <v>86</v>
      </c>
      <c r="G66" s="128" t="s">
        <v>116</v>
      </c>
      <c r="H66" s="128" t="s">
        <v>104</v>
      </c>
      <c r="I66" s="128">
        <v>923</v>
      </c>
      <c r="J66" s="127">
        <v>135.5</v>
      </c>
      <c r="K66" s="127">
        <v>124.9</v>
      </c>
      <c r="L66" s="127">
        <v>111.4</v>
      </c>
    </row>
    <row r="67" spans="1:12" ht="38.25" customHeight="1" x14ac:dyDescent="0.2">
      <c r="A67" s="116" t="s">
        <v>124</v>
      </c>
      <c r="B67" s="128" t="s">
        <v>112</v>
      </c>
      <c r="C67" s="128" t="s">
        <v>8</v>
      </c>
      <c r="D67" s="128" t="s">
        <v>63</v>
      </c>
      <c r="E67" s="128" t="s">
        <v>125</v>
      </c>
      <c r="F67" s="128"/>
      <c r="G67" s="128"/>
      <c r="H67" s="128"/>
      <c r="I67" s="128"/>
      <c r="J67" s="127">
        <f>J68</f>
        <v>0</v>
      </c>
      <c r="K67" s="127">
        <f t="shared" ref="K67:L71" si="14">K68</f>
        <v>0</v>
      </c>
      <c r="L67" s="127">
        <f t="shared" si="14"/>
        <v>0</v>
      </c>
    </row>
    <row r="68" spans="1:12" ht="38.25" customHeight="1" x14ac:dyDescent="0.2">
      <c r="A68" s="121" t="s">
        <v>83</v>
      </c>
      <c r="B68" s="128" t="s">
        <v>112</v>
      </c>
      <c r="C68" s="128" t="s">
        <v>8</v>
      </c>
      <c r="D68" s="128" t="s">
        <v>63</v>
      </c>
      <c r="E68" s="128" t="s">
        <v>125</v>
      </c>
      <c r="F68" s="128" t="s">
        <v>84</v>
      </c>
      <c r="G68" s="128"/>
      <c r="H68" s="128"/>
      <c r="I68" s="128"/>
      <c r="J68" s="127">
        <f>J69</f>
        <v>0</v>
      </c>
      <c r="K68" s="127">
        <f t="shared" si="14"/>
        <v>0</v>
      </c>
      <c r="L68" s="127">
        <f t="shared" si="14"/>
        <v>0</v>
      </c>
    </row>
    <row r="69" spans="1:12" ht="38.25" customHeight="1" x14ac:dyDescent="0.2">
      <c r="A69" s="121" t="s">
        <v>108</v>
      </c>
      <c r="B69" s="128" t="s">
        <v>112</v>
      </c>
      <c r="C69" s="128" t="s">
        <v>8</v>
      </c>
      <c r="D69" s="128" t="s">
        <v>63</v>
      </c>
      <c r="E69" s="128" t="s">
        <v>125</v>
      </c>
      <c r="F69" s="128" t="s">
        <v>86</v>
      </c>
      <c r="G69" s="128"/>
      <c r="H69" s="128"/>
      <c r="I69" s="128"/>
      <c r="J69" s="127">
        <f>J70</f>
        <v>0</v>
      </c>
      <c r="K69" s="127">
        <f t="shared" si="14"/>
        <v>0</v>
      </c>
      <c r="L69" s="127">
        <f t="shared" si="14"/>
        <v>0</v>
      </c>
    </row>
    <row r="70" spans="1:12" ht="38.25" customHeight="1" x14ac:dyDescent="0.2">
      <c r="A70" s="123" t="s">
        <v>115</v>
      </c>
      <c r="B70" s="128" t="s">
        <v>112</v>
      </c>
      <c r="C70" s="128" t="s">
        <v>8</v>
      </c>
      <c r="D70" s="128" t="s">
        <v>63</v>
      </c>
      <c r="E70" s="128" t="s">
        <v>125</v>
      </c>
      <c r="F70" s="128" t="s">
        <v>86</v>
      </c>
      <c r="G70" s="128" t="s">
        <v>116</v>
      </c>
      <c r="H70" s="128"/>
      <c r="I70" s="128"/>
      <c r="J70" s="127">
        <f>J71</f>
        <v>0</v>
      </c>
      <c r="K70" s="127">
        <f t="shared" si="14"/>
        <v>0</v>
      </c>
      <c r="L70" s="127">
        <f t="shared" si="14"/>
        <v>0</v>
      </c>
    </row>
    <row r="71" spans="1:12" ht="38.25" customHeight="1" x14ac:dyDescent="0.2">
      <c r="A71" s="124" t="s">
        <v>120</v>
      </c>
      <c r="B71" s="128" t="s">
        <v>112</v>
      </c>
      <c r="C71" s="128" t="s">
        <v>8</v>
      </c>
      <c r="D71" s="128" t="s">
        <v>63</v>
      </c>
      <c r="E71" s="128" t="s">
        <v>125</v>
      </c>
      <c r="F71" s="128" t="s">
        <v>86</v>
      </c>
      <c r="G71" s="128" t="s">
        <v>116</v>
      </c>
      <c r="H71" s="128" t="s">
        <v>104</v>
      </c>
      <c r="I71" s="128"/>
      <c r="J71" s="127">
        <f>J72</f>
        <v>0</v>
      </c>
      <c r="K71" s="127">
        <f t="shared" si="14"/>
        <v>0</v>
      </c>
      <c r="L71" s="127">
        <f t="shared" si="14"/>
        <v>0</v>
      </c>
    </row>
    <row r="72" spans="1:12" ht="38.25" customHeight="1" x14ac:dyDescent="0.2">
      <c r="A72" s="116" t="s">
        <v>158</v>
      </c>
      <c r="B72" s="128" t="s">
        <v>112</v>
      </c>
      <c r="C72" s="128" t="s">
        <v>8</v>
      </c>
      <c r="D72" s="128" t="s">
        <v>63</v>
      </c>
      <c r="E72" s="128" t="s">
        <v>125</v>
      </c>
      <c r="F72" s="128" t="s">
        <v>86</v>
      </c>
      <c r="G72" s="128" t="s">
        <v>116</v>
      </c>
      <c r="H72" s="128" t="s">
        <v>104</v>
      </c>
      <c r="I72" s="128">
        <v>923</v>
      </c>
      <c r="J72" s="127">
        <v>0</v>
      </c>
      <c r="K72" s="127">
        <v>0</v>
      </c>
      <c r="L72" s="127">
        <v>0</v>
      </c>
    </row>
    <row r="73" spans="1:12" ht="38.25" customHeight="1" x14ac:dyDescent="0.2">
      <c r="A73" s="117" t="s">
        <v>127</v>
      </c>
      <c r="B73" s="128" t="s">
        <v>112</v>
      </c>
      <c r="C73" s="128" t="s">
        <v>8</v>
      </c>
      <c r="D73" s="128" t="s">
        <v>63</v>
      </c>
      <c r="E73" s="117" t="s">
        <v>128</v>
      </c>
      <c r="F73" s="128"/>
      <c r="G73" s="128"/>
      <c r="H73" s="128"/>
      <c r="I73" s="128"/>
      <c r="J73" s="127">
        <f>J74</f>
        <v>36.1</v>
      </c>
      <c r="K73" s="127">
        <f t="shared" ref="K73:L77" si="15">K74</f>
        <v>25</v>
      </c>
      <c r="L73" s="127">
        <f t="shared" si="15"/>
        <v>25</v>
      </c>
    </row>
    <row r="74" spans="1:12" ht="38.25" customHeight="1" x14ac:dyDescent="0.2">
      <c r="A74" s="132" t="s">
        <v>83</v>
      </c>
      <c r="B74" s="128" t="s">
        <v>112</v>
      </c>
      <c r="C74" s="128" t="s">
        <v>8</v>
      </c>
      <c r="D74" s="128" t="s">
        <v>63</v>
      </c>
      <c r="E74" s="117" t="s">
        <v>128</v>
      </c>
      <c r="F74" s="128" t="s">
        <v>84</v>
      </c>
      <c r="G74" s="128"/>
      <c r="H74" s="128"/>
      <c r="I74" s="128"/>
      <c r="J74" s="127">
        <f>J75</f>
        <v>36.1</v>
      </c>
      <c r="K74" s="127">
        <f t="shared" si="15"/>
        <v>25</v>
      </c>
      <c r="L74" s="127">
        <f t="shared" si="15"/>
        <v>25</v>
      </c>
    </row>
    <row r="75" spans="1:12" ht="38.25" customHeight="1" x14ac:dyDescent="0.2">
      <c r="A75" s="132" t="s">
        <v>108</v>
      </c>
      <c r="B75" s="128" t="s">
        <v>112</v>
      </c>
      <c r="C75" s="128" t="s">
        <v>8</v>
      </c>
      <c r="D75" s="128" t="s">
        <v>63</v>
      </c>
      <c r="E75" s="117" t="s">
        <v>128</v>
      </c>
      <c r="F75" s="128" t="s">
        <v>86</v>
      </c>
      <c r="G75" s="128"/>
      <c r="H75" s="128"/>
      <c r="I75" s="128"/>
      <c r="J75" s="127">
        <f>J76</f>
        <v>36.1</v>
      </c>
      <c r="K75" s="127">
        <f t="shared" si="15"/>
        <v>25</v>
      </c>
      <c r="L75" s="127">
        <f t="shared" si="15"/>
        <v>25</v>
      </c>
    </row>
    <row r="76" spans="1:12" ht="38.25" customHeight="1" x14ac:dyDescent="0.2">
      <c r="A76" s="123" t="s">
        <v>115</v>
      </c>
      <c r="B76" s="128" t="s">
        <v>112</v>
      </c>
      <c r="C76" s="128" t="s">
        <v>8</v>
      </c>
      <c r="D76" s="128" t="s">
        <v>63</v>
      </c>
      <c r="E76" s="117" t="s">
        <v>128</v>
      </c>
      <c r="F76" s="128" t="s">
        <v>86</v>
      </c>
      <c r="G76" s="128" t="s">
        <v>116</v>
      </c>
      <c r="H76" s="128"/>
      <c r="I76" s="128"/>
      <c r="J76" s="127">
        <f>J77</f>
        <v>36.1</v>
      </c>
      <c r="K76" s="127">
        <f t="shared" si="15"/>
        <v>25</v>
      </c>
      <c r="L76" s="127">
        <f t="shared" si="15"/>
        <v>25</v>
      </c>
    </row>
    <row r="77" spans="1:12" ht="38.25" customHeight="1" x14ac:dyDescent="0.2">
      <c r="A77" s="124" t="s">
        <v>120</v>
      </c>
      <c r="B77" s="128" t="s">
        <v>112</v>
      </c>
      <c r="C77" s="128" t="s">
        <v>8</v>
      </c>
      <c r="D77" s="128" t="s">
        <v>63</v>
      </c>
      <c r="E77" s="117" t="s">
        <v>128</v>
      </c>
      <c r="F77" s="128" t="s">
        <v>86</v>
      </c>
      <c r="G77" s="128" t="s">
        <v>116</v>
      </c>
      <c r="H77" s="128" t="s">
        <v>104</v>
      </c>
      <c r="I77" s="128"/>
      <c r="J77" s="127">
        <f>J78</f>
        <v>36.1</v>
      </c>
      <c r="K77" s="127">
        <f t="shared" si="15"/>
        <v>25</v>
      </c>
      <c r="L77" s="127">
        <f t="shared" si="15"/>
        <v>25</v>
      </c>
    </row>
    <row r="78" spans="1:12" ht="38.25" customHeight="1" x14ac:dyDescent="0.2">
      <c r="A78" s="116" t="s">
        <v>158</v>
      </c>
      <c r="B78" s="128" t="s">
        <v>112</v>
      </c>
      <c r="C78" s="128" t="s">
        <v>8</v>
      </c>
      <c r="D78" s="128" t="s">
        <v>63</v>
      </c>
      <c r="E78" s="117" t="s">
        <v>128</v>
      </c>
      <c r="F78" s="128" t="s">
        <v>86</v>
      </c>
      <c r="G78" s="128" t="s">
        <v>116</v>
      </c>
      <c r="H78" s="128" t="s">
        <v>104</v>
      </c>
      <c r="I78" s="128">
        <v>923</v>
      </c>
      <c r="J78" s="127">
        <v>36.1</v>
      </c>
      <c r="K78" s="127">
        <v>25</v>
      </c>
      <c r="L78" s="127">
        <v>25</v>
      </c>
    </row>
    <row r="79" spans="1:12" ht="285.75" customHeight="1" x14ac:dyDescent="0.2">
      <c r="A79" s="116" t="s">
        <v>156</v>
      </c>
      <c r="B79" s="128" t="s">
        <v>112</v>
      </c>
      <c r="C79" s="128" t="s">
        <v>8</v>
      </c>
      <c r="D79" s="128" t="s">
        <v>65</v>
      </c>
      <c r="E79" s="117"/>
      <c r="F79" s="128"/>
      <c r="G79" s="128"/>
      <c r="H79" s="128"/>
      <c r="I79" s="128"/>
      <c r="J79" s="127">
        <f t="shared" ref="J79:L84" si="16">J80</f>
        <v>200</v>
      </c>
      <c r="K79" s="127">
        <f t="shared" si="16"/>
        <v>200</v>
      </c>
      <c r="L79" s="127">
        <f t="shared" si="16"/>
        <v>200</v>
      </c>
    </row>
    <row r="80" spans="1:12" ht="315" customHeight="1" x14ac:dyDescent="0.2">
      <c r="A80" s="116" t="s">
        <v>157</v>
      </c>
      <c r="B80" s="128" t="s">
        <v>112</v>
      </c>
      <c r="C80" s="128" t="s">
        <v>8</v>
      </c>
      <c r="D80" s="128" t="s">
        <v>65</v>
      </c>
      <c r="E80" s="117" t="s">
        <v>114</v>
      </c>
      <c r="F80" s="128"/>
      <c r="G80" s="128"/>
      <c r="H80" s="128"/>
      <c r="I80" s="128"/>
      <c r="J80" s="127">
        <f t="shared" si="16"/>
        <v>200</v>
      </c>
      <c r="K80" s="127">
        <f t="shared" si="16"/>
        <v>200</v>
      </c>
      <c r="L80" s="127">
        <f t="shared" si="16"/>
        <v>200</v>
      </c>
    </row>
    <row r="81" spans="1:12" ht="38.25" customHeight="1" x14ac:dyDescent="0.2">
      <c r="A81" s="121" t="s">
        <v>83</v>
      </c>
      <c r="B81" s="128" t="s">
        <v>112</v>
      </c>
      <c r="C81" s="128" t="s">
        <v>8</v>
      </c>
      <c r="D81" s="128" t="s">
        <v>65</v>
      </c>
      <c r="E81" s="117" t="s">
        <v>114</v>
      </c>
      <c r="F81" s="128" t="s">
        <v>84</v>
      </c>
      <c r="G81" s="128"/>
      <c r="H81" s="128"/>
      <c r="I81" s="128"/>
      <c r="J81" s="127">
        <f t="shared" si="16"/>
        <v>200</v>
      </c>
      <c r="K81" s="127">
        <f t="shared" si="16"/>
        <v>200</v>
      </c>
      <c r="L81" s="127">
        <f t="shared" si="16"/>
        <v>200</v>
      </c>
    </row>
    <row r="82" spans="1:12" ht="38.25" customHeight="1" x14ac:dyDescent="0.2">
      <c r="A82" s="121" t="s">
        <v>108</v>
      </c>
      <c r="B82" s="128" t="s">
        <v>112</v>
      </c>
      <c r="C82" s="128" t="s">
        <v>8</v>
      </c>
      <c r="D82" s="128" t="s">
        <v>65</v>
      </c>
      <c r="E82" s="117" t="s">
        <v>114</v>
      </c>
      <c r="F82" s="128" t="s">
        <v>86</v>
      </c>
      <c r="G82" s="128"/>
      <c r="H82" s="128"/>
      <c r="I82" s="128"/>
      <c r="J82" s="127">
        <f t="shared" si="16"/>
        <v>200</v>
      </c>
      <c r="K82" s="127">
        <f t="shared" si="16"/>
        <v>200</v>
      </c>
      <c r="L82" s="127">
        <f t="shared" si="16"/>
        <v>200</v>
      </c>
    </row>
    <row r="83" spans="1:12" ht="38.25" customHeight="1" x14ac:dyDescent="0.2">
      <c r="A83" s="121" t="s">
        <v>109</v>
      </c>
      <c r="B83" s="128" t="s">
        <v>112</v>
      </c>
      <c r="C83" s="128" t="s">
        <v>8</v>
      </c>
      <c r="D83" s="128" t="s">
        <v>65</v>
      </c>
      <c r="E83" s="117" t="s">
        <v>114</v>
      </c>
      <c r="F83" s="128" t="s">
        <v>86</v>
      </c>
      <c r="G83" s="128" t="s">
        <v>77</v>
      </c>
      <c r="H83" s="128"/>
      <c r="I83" s="128"/>
      <c r="J83" s="127">
        <f t="shared" si="16"/>
        <v>200</v>
      </c>
      <c r="K83" s="127">
        <f t="shared" si="16"/>
        <v>200</v>
      </c>
      <c r="L83" s="127">
        <f t="shared" si="16"/>
        <v>200</v>
      </c>
    </row>
    <row r="84" spans="1:12" ht="38.25" customHeight="1" x14ac:dyDescent="0.2">
      <c r="A84" s="116" t="s">
        <v>110</v>
      </c>
      <c r="B84" s="128" t="s">
        <v>112</v>
      </c>
      <c r="C84" s="128" t="s">
        <v>8</v>
      </c>
      <c r="D84" s="128" t="s">
        <v>65</v>
      </c>
      <c r="E84" s="117" t="s">
        <v>114</v>
      </c>
      <c r="F84" s="128" t="s">
        <v>86</v>
      </c>
      <c r="G84" s="128" t="s">
        <v>77</v>
      </c>
      <c r="H84" s="128" t="s">
        <v>111</v>
      </c>
      <c r="I84" s="128"/>
      <c r="J84" s="127">
        <f t="shared" si="16"/>
        <v>200</v>
      </c>
      <c r="K84" s="127">
        <f t="shared" si="16"/>
        <v>200</v>
      </c>
      <c r="L84" s="127">
        <f t="shared" si="16"/>
        <v>200</v>
      </c>
    </row>
    <row r="85" spans="1:12" ht="38.25" customHeight="1" x14ac:dyDescent="0.2">
      <c r="A85" s="116" t="s">
        <v>158</v>
      </c>
      <c r="B85" s="128" t="s">
        <v>112</v>
      </c>
      <c r="C85" s="128" t="s">
        <v>8</v>
      </c>
      <c r="D85" s="128" t="s">
        <v>65</v>
      </c>
      <c r="E85" s="117" t="s">
        <v>114</v>
      </c>
      <c r="F85" s="128" t="s">
        <v>86</v>
      </c>
      <c r="G85" s="128" t="s">
        <v>77</v>
      </c>
      <c r="H85" s="128" t="s">
        <v>111</v>
      </c>
      <c r="I85" s="128">
        <v>923</v>
      </c>
      <c r="J85" s="127">
        <v>200</v>
      </c>
      <c r="K85" s="127">
        <f>'[1]шокша прил №5)'!K63</f>
        <v>200</v>
      </c>
      <c r="L85" s="127">
        <f>'[1]шокша прил №5)'!L63</f>
        <v>200</v>
      </c>
    </row>
    <row r="86" spans="1:12" ht="38.25" customHeight="1" x14ac:dyDescent="0.2">
      <c r="A86" s="116" t="s">
        <v>98</v>
      </c>
      <c r="B86" s="128" t="s">
        <v>94</v>
      </c>
      <c r="C86" s="128"/>
      <c r="D86" s="128"/>
      <c r="E86" s="117"/>
      <c r="F86" s="128"/>
      <c r="G86" s="128"/>
      <c r="H86" s="128"/>
      <c r="I86" s="128"/>
      <c r="J86" s="127">
        <f>J87</f>
        <v>348.6</v>
      </c>
      <c r="K86" s="127">
        <f>K87</f>
        <v>370.7</v>
      </c>
      <c r="L86" s="127">
        <f>L87</f>
        <v>387.2</v>
      </c>
    </row>
    <row r="87" spans="1:12" ht="38.25" customHeight="1" x14ac:dyDescent="0.2">
      <c r="A87" s="116" t="s">
        <v>95</v>
      </c>
      <c r="B87" s="128" t="s">
        <v>94</v>
      </c>
      <c r="C87" s="128" t="s">
        <v>8</v>
      </c>
      <c r="D87" s="128" t="s">
        <v>96</v>
      </c>
      <c r="E87" s="117"/>
      <c r="F87" s="128"/>
      <c r="G87" s="128"/>
      <c r="H87" s="128"/>
      <c r="I87" s="128"/>
      <c r="J87" s="127">
        <f>J99+J111+J117+J123+J128+J134+J88+J105</f>
        <v>348.6</v>
      </c>
      <c r="K87" s="127">
        <f>K99+K111+K117+K123+K128+K134+K88+K105</f>
        <v>370.7</v>
      </c>
      <c r="L87" s="127">
        <f>L99+L111+L117+L123+L128+L134+L88+L105</f>
        <v>387.2</v>
      </c>
    </row>
    <row r="88" spans="1:12" ht="38.25" customHeight="1" x14ac:dyDescent="0.2">
      <c r="A88" s="116" t="s">
        <v>133</v>
      </c>
      <c r="B88" s="128" t="s">
        <v>94</v>
      </c>
      <c r="C88" s="128" t="s">
        <v>8</v>
      </c>
      <c r="D88" s="128" t="s">
        <v>96</v>
      </c>
      <c r="E88" s="128" t="s">
        <v>134</v>
      </c>
      <c r="F88" s="128" t="s">
        <v>0</v>
      </c>
      <c r="G88" s="128"/>
      <c r="H88" s="128"/>
      <c r="I88" s="128"/>
      <c r="J88" s="127">
        <f>J89</f>
        <v>178.6</v>
      </c>
      <c r="K88" s="127">
        <f t="shared" ref="K88:L92" si="17">K89</f>
        <v>185.8</v>
      </c>
      <c r="L88" s="127">
        <f t="shared" si="17"/>
        <v>196</v>
      </c>
    </row>
    <row r="89" spans="1:12" ht="38.25" customHeight="1" x14ac:dyDescent="0.2">
      <c r="A89" s="116" t="s">
        <v>135</v>
      </c>
      <c r="B89" s="128" t="s">
        <v>94</v>
      </c>
      <c r="C89" s="128" t="s">
        <v>8</v>
      </c>
      <c r="D89" s="128" t="s">
        <v>96</v>
      </c>
      <c r="E89" s="128" t="s">
        <v>134</v>
      </c>
      <c r="F89" s="128" t="s">
        <v>136</v>
      </c>
      <c r="G89" s="128"/>
      <c r="H89" s="128"/>
      <c r="I89" s="128"/>
      <c r="J89" s="127">
        <f>J90</f>
        <v>178.6</v>
      </c>
      <c r="K89" s="127">
        <f t="shared" si="17"/>
        <v>185.8</v>
      </c>
      <c r="L89" s="127">
        <f t="shared" si="17"/>
        <v>196</v>
      </c>
    </row>
    <row r="90" spans="1:12" ht="38.25" customHeight="1" x14ac:dyDescent="0.2">
      <c r="A90" s="116" t="s">
        <v>137</v>
      </c>
      <c r="B90" s="128" t="s">
        <v>94</v>
      </c>
      <c r="C90" s="128" t="s">
        <v>8</v>
      </c>
      <c r="D90" s="128" t="s">
        <v>96</v>
      </c>
      <c r="E90" s="128" t="s">
        <v>134</v>
      </c>
      <c r="F90" s="128" t="s">
        <v>138</v>
      </c>
      <c r="G90" s="128"/>
      <c r="H90" s="128"/>
      <c r="I90" s="128"/>
      <c r="J90" s="127">
        <f>J91</f>
        <v>178.6</v>
      </c>
      <c r="K90" s="127">
        <f t="shared" si="17"/>
        <v>185.8</v>
      </c>
      <c r="L90" s="127">
        <f t="shared" si="17"/>
        <v>196</v>
      </c>
    </row>
    <row r="91" spans="1:12" ht="38.25" customHeight="1" x14ac:dyDescent="0.2">
      <c r="A91" s="116" t="s">
        <v>131</v>
      </c>
      <c r="B91" s="128" t="s">
        <v>94</v>
      </c>
      <c r="C91" s="128" t="s">
        <v>8</v>
      </c>
      <c r="D91" s="128" t="s">
        <v>96</v>
      </c>
      <c r="E91" s="128" t="s">
        <v>134</v>
      </c>
      <c r="F91" s="128" t="s">
        <v>138</v>
      </c>
      <c r="G91" s="128" t="s">
        <v>17</v>
      </c>
      <c r="H91" s="128"/>
      <c r="I91" s="128"/>
      <c r="J91" s="127">
        <f>J92</f>
        <v>178.6</v>
      </c>
      <c r="K91" s="127">
        <f t="shared" si="17"/>
        <v>185.8</v>
      </c>
      <c r="L91" s="127">
        <f t="shared" si="17"/>
        <v>196</v>
      </c>
    </row>
    <row r="92" spans="1:12" ht="38.25" customHeight="1" x14ac:dyDescent="0.2">
      <c r="A92" s="116" t="s">
        <v>132</v>
      </c>
      <c r="B92" s="128" t="s">
        <v>94</v>
      </c>
      <c r="C92" s="128" t="s">
        <v>8</v>
      </c>
      <c r="D92" s="128" t="s">
        <v>96</v>
      </c>
      <c r="E92" s="128" t="s">
        <v>134</v>
      </c>
      <c r="F92" s="128" t="s">
        <v>138</v>
      </c>
      <c r="G92" s="128" t="s">
        <v>17</v>
      </c>
      <c r="H92" s="128" t="s">
        <v>63</v>
      </c>
      <c r="I92" s="128"/>
      <c r="J92" s="127">
        <f>J93</f>
        <v>178.6</v>
      </c>
      <c r="K92" s="127">
        <f t="shared" si="17"/>
        <v>185.8</v>
      </c>
      <c r="L92" s="127">
        <f t="shared" si="17"/>
        <v>196</v>
      </c>
    </row>
    <row r="93" spans="1:12" ht="38.25" customHeight="1" x14ac:dyDescent="0.2">
      <c r="A93" s="116" t="s">
        <v>158</v>
      </c>
      <c r="B93" s="128" t="s">
        <v>94</v>
      </c>
      <c r="C93" s="128" t="s">
        <v>8</v>
      </c>
      <c r="D93" s="128" t="s">
        <v>96</v>
      </c>
      <c r="E93" s="128" t="s">
        <v>134</v>
      </c>
      <c r="F93" s="128" t="s">
        <v>138</v>
      </c>
      <c r="G93" s="128" t="s">
        <v>17</v>
      </c>
      <c r="H93" s="128" t="s">
        <v>63</v>
      </c>
      <c r="I93" s="128">
        <v>923</v>
      </c>
      <c r="J93" s="127">
        <v>178.6</v>
      </c>
      <c r="K93" s="127">
        <v>185.8</v>
      </c>
      <c r="L93" s="127">
        <v>196</v>
      </c>
    </row>
    <row r="94" spans="1:12" ht="51" customHeight="1" x14ac:dyDescent="0.2">
      <c r="A94" s="116" t="s">
        <v>99</v>
      </c>
      <c r="B94" s="128" t="s">
        <v>94</v>
      </c>
      <c r="C94" s="128" t="s">
        <v>8</v>
      </c>
      <c r="D94" s="128" t="s">
        <v>96</v>
      </c>
      <c r="E94" s="117" t="s">
        <v>100</v>
      </c>
      <c r="F94" s="128"/>
      <c r="G94" s="128"/>
      <c r="H94" s="128"/>
      <c r="I94" s="128"/>
      <c r="J94" s="127">
        <f>J95</f>
        <v>2</v>
      </c>
      <c r="K94" s="127">
        <f>K95</f>
        <v>3</v>
      </c>
      <c r="L94" s="127">
        <f>L95</f>
        <v>4</v>
      </c>
    </row>
    <row r="95" spans="1:12" ht="38.25" customHeight="1" x14ac:dyDescent="0.2">
      <c r="A95" s="116" t="s">
        <v>87</v>
      </c>
      <c r="B95" s="128" t="s">
        <v>94</v>
      </c>
      <c r="C95" s="128" t="s">
        <v>8</v>
      </c>
      <c r="D95" s="128" t="s">
        <v>96</v>
      </c>
      <c r="E95" s="117" t="s">
        <v>100</v>
      </c>
      <c r="F95" s="128" t="s">
        <v>88</v>
      </c>
      <c r="G95" s="128"/>
      <c r="H95" s="128"/>
      <c r="I95" s="128"/>
      <c r="J95" s="127">
        <v>2</v>
      </c>
      <c r="K95" s="127">
        <v>3</v>
      </c>
      <c r="L95" s="127">
        <v>4</v>
      </c>
    </row>
    <row r="96" spans="1:12" ht="38.25" customHeight="1" x14ac:dyDescent="0.2">
      <c r="A96" s="116" t="s">
        <v>101</v>
      </c>
      <c r="B96" s="128" t="s">
        <v>94</v>
      </c>
      <c r="C96" s="128" t="s">
        <v>8</v>
      </c>
      <c r="D96" s="128" t="s">
        <v>96</v>
      </c>
      <c r="E96" s="117" t="s">
        <v>100</v>
      </c>
      <c r="F96" s="128" t="s">
        <v>152</v>
      </c>
      <c r="G96" s="128"/>
      <c r="H96" s="128"/>
      <c r="I96" s="128"/>
      <c r="J96" s="127">
        <f>J97</f>
        <v>0.5</v>
      </c>
      <c r="K96" s="127">
        <f t="shared" ref="K96:L98" si="18">K97</f>
        <v>0.5</v>
      </c>
      <c r="L96" s="127">
        <f t="shared" si="18"/>
        <v>0.5</v>
      </c>
    </row>
    <row r="97" spans="1:12" ht="38.25" customHeight="1" x14ac:dyDescent="0.2">
      <c r="A97" s="116" t="s">
        <v>62</v>
      </c>
      <c r="B97" s="128" t="s">
        <v>94</v>
      </c>
      <c r="C97" s="128" t="s">
        <v>8</v>
      </c>
      <c r="D97" s="128" t="s">
        <v>96</v>
      </c>
      <c r="E97" s="117" t="s">
        <v>100</v>
      </c>
      <c r="F97" s="128" t="s">
        <v>152</v>
      </c>
      <c r="G97" s="128" t="s">
        <v>63</v>
      </c>
      <c r="H97" s="128"/>
      <c r="I97" s="128"/>
      <c r="J97" s="127">
        <f>J98</f>
        <v>0.5</v>
      </c>
      <c r="K97" s="127">
        <f t="shared" si="18"/>
        <v>0.5</v>
      </c>
      <c r="L97" s="127">
        <f t="shared" si="18"/>
        <v>0.5</v>
      </c>
    </row>
    <row r="98" spans="1:12" ht="38.25" customHeight="1" x14ac:dyDescent="0.2">
      <c r="A98" s="116" t="s">
        <v>97</v>
      </c>
      <c r="B98" s="128" t="s">
        <v>94</v>
      </c>
      <c r="C98" s="128" t="s">
        <v>8</v>
      </c>
      <c r="D98" s="128" t="s">
        <v>96</v>
      </c>
      <c r="E98" s="117" t="s">
        <v>100</v>
      </c>
      <c r="F98" s="128" t="s">
        <v>152</v>
      </c>
      <c r="G98" s="128" t="s">
        <v>63</v>
      </c>
      <c r="H98" s="128" t="s">
        <v>18</v>
      </c>
      <c r="I98" s="128"/>
      <c r="J98" s="127">
        <f>J99</f>
        <v>0.5</v>
      </c>
      <c r="K98" s="127">
        <f t="shared" si="18"/>
        <v>0.5</v>
      </c>
      <c r="L98" s="127">
        <f t="shared" si="18"/>
        <v>0.5</v>
      </c>
    </row>
    <row r="99" spans="1:12" ht="38.25" customHeight="1" x14ac:dyDescent="0.2">
      <c r="A99" s="116" t="s">
        <v>158</v>
      </c>
      <c r="B99" s="128" t="s">
        <v>94</v>
      </c>
      <c r="C99" s="128" t="s">
        <v>8</v>
      </c>
      <c r="D99" s="128" t="s">
        <v>96</v>
      </c>
      <c r="E99" s="117" t="s">
        <v>100</v>
      </c>
      <c r="F99" s="128" t="s">
        <v>152</v>
      </c>
      <c r="G99" s="128" t="s">
        <v>63</v>
      </c>
      <c r="H99" s="128" t="s">
        <v>18</v>
      </c>
      <c r="I99" s="128">
        <v>923</v>
      </c>
      <c r="J99" s="127">
        <v>0.5</v>
      </c>
      <c r="K99" s="127">
        <v>0.5</v>
      </c>
      <c r="L99" s="127">
        <v>0.5</v>
      </c>
    </row>
    <row r="100" spans="1:12" ht="123.75" customHeight="1" x14ac:dyDescent="0.2">
      <c r="A100" s="118" t="s">
        <v>206</v>
      </c>
      <c r="B100" s="128" t="s">
        <v>94</v>
      </c>
      <c r="C100" s="128" t="s">
        <v>8</v>
      </c>
      <c r="D100" s="128" t="s">
        <v>96</v>
      </c>
      <c r="E100" s="117" t="s">
        <v>119</v>
      </c>
      <c r="F100" s="128"/>
      <c r="G100" s="128"/>
      <c r="H100" s="128"/>
      <c r="I100" s="128"/>
      <c r="J100" s="127">
        <f>J101</f>
        <v>5</v>
      </c>
      <c r="K100" s="127">
        <f t="shared" ref="K100:L104" si="19">K101</f>
        <v>5</v>
      </c>
      <c r="L100" s="127">
        <f t="shared" si="19"/>
        <v>5</v>
      </c>
    </row>
    <row r="101" spans="1:12" ht="38.25" customHeight="1" x14ac:dyDescent="0.2">
      <c r="A101" s="121" t="s">
        <v>83</v>
      </c>
      <c r="B101" s="128" t="s">
        <v>94</v>
      </c>
      <c r="C101" s="128" t="s">
        <v>8</v>
      </c>
      <c r="D101" s="128" t="s">
        <v>96</v>
      </c>
      <c r="E101" s="117" t="s">
        <v>119</v>
      </c>
      <c r="F101" s="128" t="s">
        <v>84</v>
      </c>
      <c r="G101" s="128"/>
      <c r="H101" s="128"/>
      <c r="I101" s="128"/>
      <c r="J101" s="127">
        <f>J102</f>
        <v>5</v>
      </c>
      <c r="K101" s="127">
        <f t="shared" si="19"/>
        <v>5</v>
      </c>
      <c r="L101" s="127">
        <f t="shared" si="19"/>
        <v>5</v>
      </c>
    </row>
    <row r="102" spans="1:12" ht="38.25" customHeight="1" x14ac:dyDescent="0.2">
      <c r="A102" s="121" t="s">
        <v>108</v>
      </c>
      <c r="B102" s="128" t="s">
        <v>94</v>
      </c>
      <c r="C102" s="128" t="s">
        <v>8</v>
      </c>
      <c r="D102" s="128" t="s">
        <v>96</v>
      </c>
      <c r="E102" s="117" t="s">
        <v>119</v>
      </c>
      <c r="F102" s="128" t="s">
        <v>86</v>
      </c>
      <c r="G102" s="128"/>
      <c r="H102" s="128"/>
      <c r="I102" s="128"/>
      <c r="J102" s="127">
        <f>J103</f>
        <v>5</v>
      </c>
      <c r="K102" s="127">
        <f t="shared" si="19"/>
        <v>5</v>
      </c>
      <c r="L102" s="127">
        <f t="shared" si="19"/>
        <v>5</v>
      </c>
    </row>
    <row r="103" spans="1:12" ht="38.25" customHeight="1" x14ac:dyDescent="0.2">
      <c r="A103" s="123" t="s">
        <v>115</v>
      </c>
      <c r="B103" s="128" t="s">
        <v>94</v>
      </c>
      <c r="C103" s="128" t="s">
        <v>8</v>
      </c>
      <c r="D103" s="128" t="s">
        <v>96</v>
      </c>
      <c r="E103" s="117" t="s">
        <v>119</v>
      </c>
      <c r="F103" s="128" t="s">
        <v>86</v>
      </c>
      <c r="G103" s="128" t="s">
        <v>116</v>
      </c>
      <c r="H103" s="128"/>
      <c r="I103" s="128"/>
      <c r="J103" s="127">
        <f>J104</f>
        <v>5</v>
      </c>
      <c r="K103" s="127">
        <f t="shared" si="19"/>
        <v>5</v>
      </c>
      <c r="L103" s="127">
        <f t="shared" si="19"/>
        <v>5</v>
      </c>
    </row>
    <row r="104" spans="1:12" ht="38.25" customHeight="1" x14ac:dyDescent="0.2">
      <c r="A104" s="117" t="s">
        <v>117</v>
      </c>
      <c r="B104" s="128" t="s">
        <v>94</v>
      </c>
      <c r="C104" s="128" t="s">
        <v>8</v>
      </c>
      <c r="D104" s="128" t="s">
        <v>96</v>
      </c>
      <c r="E104" s="117" t="s">
        <v>119</v>
      </c>
      <c r="F104" s="128" t="s">
        <v>86</v>
      </c>
      <c r="G104" s="128" t="s">
        <v>116</v>
      </c>
      <c r="H104" s="128" t="s">
        <v>65</v>
      </c>
      <c r="I104" s="128"/>
      <c r="J104" s="127">
        <f>J105</f>
        <v>5</v>
      </c>
      <c r="K104" s="127">
        <f t="shared" si="19"/>
        <v>5</v>
      </c>
      <c r="L104" s="127">
        <f t="shared" si="19"/>
        <v>5</v>
      </c>
    </row>
    <row r="105" spans="1:12" ht="38.25" customHeight="1" x14ac:dyDescent="0.2">
      <c r="A105" s="116" t="s">
        <v>158</v>
      </c>
      <c r="B105" s="128" t="s">
        <v>94</v>
      </c>
      <c r="C105" s="128" t="s">
        <v>8</v>
      </c>
      <c r="D105" s="128" t="s">
        <v>96</v>
      </c>
      <c r="E105" s="117" t="s">
        <v>119</v>
      </c>
      <c r="F105" s="128" t="s">
        <v>86</v>
      </c>
      <c r="G105" s="128" t="s">
        <v>116</v>
      </c>
      <c r="H105" s="128" t="s">
        <v>65</v>
      </c>
      <c r="I105" s="128" t="s">
        <v>159</v>
      </c>
      <c r="J105" s="127">
        <v>5</v>
      </c>
      <c r="K105" s="127">
        <v>5</v>
      </c>
      <c r="L105" s="127">
        <v>5</v>
      </c>
    </row>
    <row r="106" spans="1:12" ht="38.25" customHeight="1" x14ac:dyDescent="0.2">
      <c r="A106" s="116" t="s">
        <v>142</v>
      </c>
      <c r="B106" s="129" t="s">
        <v>94</v>
      </c>
      <c r="C106" s="126" t="s">
        <v>8</v>
      </c>
      <c r="D106" s="129" t="s">
        <v>96</v>
      </c>
      <c r="E106" s="123">
        <v>41240</v>
      </c>
      <c r="F106" s="128"/>
      <c r="G106" s="128"/>
      <c r="H106" s="128"/>
      <c r="I106" s="128"/>
      <c r="J106" s="127">
        <f>J107</f>
        <v>3</v>
      </c>
      <c r="K106" s="127">
        <f t="shared" ref="K106:L110" si="20">K107</f>
        <v>3</v>
      </c>
      <c r="L106" s="127">
        <f t="shared" si="20"/>
        <v>3</v>
      </c>
    </row>
    <row r="107" spans="1:12" ht="38.25" customHeight="1" x14ac:dyDescent="0.2">
      <c r="A107" s="121" t="s">
        <v>143</v>
      </c>
      <c r="B107" s="129" t="s">
        <v>94</v>
      </c>
      <c r="C107" s="126" t="s">
        <v>8</v>
      </c>
      <c r="D107" s="129" t="s">
        <v>96</v>
      </c>
      <c r="E107" s="123">
        <v>41240</v>
      </c>
      <c r="F107" s="128" t="s">
        <v>145</v>
      </c>
      <c r="G107" s="128"/>
      <c r="H107" s="128"/>
      <c r="I107" s="128"/>
      <c r="J107" s="127">
        <f>J108</f>
        <v>3</v>
      </c>
      <c r="K107" s="127">
        <f t="shared" si="20"/>
        <v>3</v>
      </c>
      <c r="L107" s="127">
        <f t="shared" si="20"/>
        <v>3</v>
      </c>
    </row>
    <row r="108" spans="1:12" ht="38.25" customHeight="1" x14ac:dyDescent="0.2">
      <c r="A108" s="116" t="s">
        <v>146</v>
      </c>
      <c r="B108" s="129" t="s">
        <v>94</v>
      </c>
      <c r="C108" s="126" t="s">
        <v>8</v>
      </c>
      <c r="D108" s="129" t="s">
        <v>96</v>
      </c>
      <c r="E108" s="123">
        <v>41240</v>
      </c>
      <c r="F108" s="128" t="s">
        <v>147</v>
      </c>
      <c r="G108" s="128"/>
      <c r="H108" s="128"/>
      <c r="I108" s="128"/>
      <c r="J108" s="127">
        <f>J109</f>
        <v>3</v>
      </c>
      <c r="K108" s="127">
        <f t="shared" si="20"/>
        <v>3</v>
      </c>
      <c r="L108" s="127">
        <f t="shared" si="20"/>
        <v>3</v>
      </c>
    </row>
    <row r="109" spans="1:12" ht="38.25" customHeight="1" x14ac:dyDescent="0.2">
      <c r="A109" s="116" t="s">
        <v>139</v>
      </c>
      <c r="B109" s="129" t="s">
        <v>94</v>
      </c>
      <c r="C109" s="126" t="s">
        <v>8</v>
      </c>
      <c r="D109" s="129" t="s">
        <v>96</v>
      </c>
      <c r="E109" s="123">
        <v>41240</v>
      </c>
      <c r="F109" s="128" t="s">
        <v>147</v>
      </c>
      <c r="G109" s="128" t="s">
        <v>140</v>
      </c>
      <c r="H109" s="128"/>
      <c r="I109" s="128"/>
      <c r="J109" s="127">
        <f>J110</f>
        <v>3</v>
      </c>
      <c r="K109" s="127">
        <f t="shared" si="20"/>
        <v>3</v>
      </c>
      <c r="L109" s="127">
        <f t="shared" si="20"/>
        <v>3</v>
      </c>
    </row>
    <row r="110" spans="1:12" ht="38.25" customHeight="1" x14ac:dyDescent="0.2">
      <c r="A110" s="124" t="s">
        <v>141</v>
      </c>
      <c r="B110" s="129" t="s">
        <v>94</v>
      </c>
      <c r="C110" s="126" t="s">
        <v>8</v>
      </c>
      <c r="D110" s="129" t="s">
        <v>96</v>
      </c>
      <c r="E110" s="123">
        <v>41240</v>
      </c>
      <c r="F110" s="128" t="s">
        <v>147</v>
      </c>
      <c r="G110" s="128" t="s">
        <v>140</v>
      </c>
      <c r="H110" s="128" t="s">
        <v>63</v>
      </c>
      <c r="I110" s="128"/>
      <c r="J110" s="127">
        <f>J111</f>
        <v>3</v>
      </c>
      <c r="K110" s="127">
        <f t="shared" si="20"/>
        <v>3</v>
      </c>
      <c r="L110" s="127">
        <f t="shared" si="20"/>
        <v>3</v>
      </c>
    </row>
    <row r="111" spans="1:12" ht="38.25" customHeight="1" x14ac:dyDescent="0.2">
      <c r="A111" s="116" t="s">
        <v>158</v>
      </c>
      <c r="B111" s="129" t="s">
        <v>94</v>
      </c>
      <c r="C111" s="126" t="s">
        <v>8</v>
      </c>
      <c r="D111" s="129" t="s">
        <v>96</v>
      </c>
      <c r="E111" s="123">
        <v>41240</v>
      </c>
      <c r="F111" s="128" t="s">
        <v>147</v>
      </c>
      <c r="G111" s="128" t="s">
        <v>140</v>
      </c>
      <c r="H111" s="128" t="s">
        <v>63</v>
      </c>
      <c r="I111" s="128">
        <v>923</v>
      </c>
      <c r="J111" s="127">
        <v>3</v>
      </c>
      <c r="K111" s="127">
        <v>3</v>
      </c>
      <c r="L111" s="127">
        <v>3</v>
      </c>
    </row>
    <row r="112" spans="1:12" ht="38.25" customHeight="1" x14ac:dyDescent="0.2">
      <c r="A112" s="117" t="s">
        <v>129</v>
      </c>
      <c r="B112" s="129" t="s">
        <v>94</v>
      </c>
      <c r="C112" s="126" t="s">
        <v>8</v>
      </c>
      <c r="D112" s="129" t="s">
        <v>96</v>
      </c>
      <c r="E112" s="123" t="s">
        <v>130</v>
      </c>
      <c r="F112" s="128"/>
      <c r="G112" s="128"/>
      <c r="H112" s="128"/>
      <c r="I112" s="128"/>
      <c r="J112" s="127">
        <f>J113</f>
        <v>2</v>
      </c>
      <c r="K112" s="127">
        <f t="shared" ref="K112:L116" si="21">K113</f>
        <v>2</v>
      </c>
      <c r="L112" s="127">
        <f t="shared" si="21"/>
        <v>2</v>
      </c>
    </row>
    <row r="113" spans="1:12" ht="38.25" customHeight="1" x14ac:dyDescent="0.2">
      <c r="A113" s="121" t="s">
        <v>83</v>
      </c>
      <c r="B113" s="129" t="s">
        <v>94</v>
      </c>
      <c r="C113" s="126" t="s">
        <v>8</v>
      </c>
      <c r="D113" s="129" t="s">
        <v>96</v>
      </c>
      <c r="E113" s="123" t="s">
        <v>130</v>
      </c>
      <c r="F113" s="128" t="s">
        <v>84</v>
      </c>
      <c r="G113" s="128"/>
      <c r="H113" s="128"/>
      <c r="I113" s="128"/>
      <c r="J113" s="127">
        <f>J114</f>
        <v>2</v>
      </c>
      <c r="K113" s="127">
        <f t="shared" si="21"/>
        <v>2</v>
      </c>
      <c r="L113" s="127">
        <f t="shared" si="21"/>
        <v>2</v>
      </c>
    </row>
    <row r="114" spans="1:12" ht="38.25" customHeight="1" x14ac:dyDescent="0.2">
      <c r="A114" s="121" t="s">
        <v>108</v>
      </c>
      <c r="B114" s="129" t="s">
        <v>94</v>
      </c>
      <c r="C114" s="126" t="s">
        <v>8</v>
      </c>
      <c r="D114" s="129" t="s">
        <v>96</v>
      </c>
      <c r="E114" s="123" t="s">
        <v>130</v>
      </c>
      <c r="F114" s="128" t="s">
        <v>86</v>
      </c>
      <c r="G114" s="128"/>
      <c r="H114" s="128"/>
      <c r="I114" s="128"/>
      <c r="J114" s="127">
        <f>J115</f>
        <v>2</v>
      </c>
      <c r="K114" s="127">
        <f t="shared" si="21"/>
        <v>2</v>
      </c>
      <c r="L114" s="127">
        <f t="shared" si="21"/>
        <v>2</v>
      </c>
    </row>
    <row r="115" spans="1:12" ht="38.25" customHeight="1" x14ac:dyDescent="0.2">
      <c r="A115" s="123" t="s">
        <v>115</v>
      </c>
      <c r="B115" s="129" t="s">
        <v>94</v>
      </c>
      <c r="C115" s="126" t="s">
        <v>8</v>
      </c>
      <c r="D115" s="129" t="s">
        <v>96</v>
      </c>
      <c r="E115" s="123" t="s">
        <v>130</v>
      </c>
      <c r="F115" s="128" t="s">
        <v>86</v>
      </c>
      <c r="G115" s="128" t="s">
        <v>116</v>
      </c>
      <c r="H115" s="128"/>
      <c r="I115" s="128"/>
      <c r="J115" s="127">
        <f>J116</f>
        <v>2</v>
      </c>
      <c r="K115" s="127">
        <f t="shared" si="21"/>
        <v>2</v>
      </c>
      <c r="L115" s="127">
        <f t="shared" si="21"/>
        <v>2</v>
      </c>
    </row>
    <row r="116" spans="1:12" ht="38.25" customHeight="1" x14ac:dyDescent="0.2">
      <c r="A116" s="124" t="s">
        <v>120</v>
      </c>
      <c r="B116" s="129" t="s">
        <v>94</v>
      </c>
      <c r="C116" s="126" t="s">
        <v>8</v>
      </c>
      <c r="D116" s="129" t="s">
        <v>96</v>
      </c>
      <c r="E116" s="123" t="s">
        <v>130</v>
      </c>
      <c r="F116" s="128" t="s">
        <v>86</v>
      </c>
      <c r="G116" s="128" t="s">
        <v>116</v>
      </c>
      <c r="H116" s="128" t="s">
        <v>104</v>
      </c>
      <c r="I116" s="128"/>
      <c r="J116" s="127">
        <f>J117</f>
        <v>2</v>
      </c>
      <c r="K116" s="127">
        <f t="shared" si="21"/>
        <v>2</v>
      </c>
      <c r="L116" s="127">
        <f t="shared" si="21"/>
        <v>2</v>
      </c>
    </row>
    <row r="117" spans="1:12" ht="38.25" customHeight="1" x14ac:dyDescent="0.2">
      <c r="A117" s="116" t="s">
        <v>158</v>
      </c>
      <c r="B117" s="129" t="s">
        <v>94</v>
      </c>
      <c r="C117" s="126" t="s">
        <v>8</v>
      </c>
      <c r="D117" s="129" t="s">
        <v>96</v>
      </c>
      <c r="E117" s="123" t="s">
        <v>130</v>
      </c>
      <c r="F117" s="128" t="s">
        <v>86</v>
      </c>
      <c r="G117" s="128" t="s">
        <v>116</v>
      </c>
      <c r="H117" s="128" t="s">
        <v>104</v>
      </c>
      <c r="I117" s="128">
        <v>923</v>
      </c>
      <c r="J117" s="127">
        <v>2</v>
      </c>
      <c r="K117" s="127">
        <v>2</v>
      </c>
      <c r="L117" s="127">
        <v>2</v>
      </c>
    </row>
    <row r="118" spans="1:12" ht="38.25" customHeight="1" x14ac:dyDescent="0.2">
      <c r="A118" s="121" t="s">
        <v>160</v>
      </c>
      <c r="B118" s="129" t="s">
        <v>94</v>
      </c>
      <c r="C118" s="126" t="s">
        <v>8</v>
      </c>
      <c r="D118" s="129" t="s">
        <v>96</v>
      </c>
      <c r="E118" s="117" t="s">
        <v>106</v>
      </c>
      <c r="F118" s="128"/>
      <c r="G118" s="128"/>
      <c r="H118" s="128"/>
      <c r="I118" s="128"/>
      <c r="J118" s="127">
        <f>J119+J124</f>
        <v>159</v>
      </c>
      <c r="K118" s="127">
        <f>K119+K124</f>
        <v>173.89999999999998</v>
      </c>
      <c r="L118" s="127">
        <f>L119+L124</f>
        <v>180.2</v>
      </c>
    </row>
    <row r="119" spans="1:12" ht="38.25" customHeight="1" x14ac:dyDescent="0.2">
      <c r="A119" s="121" t="s">
        <v>107</v>
      </c>
      <c r="B119" s="129" t="s">
        <v>94</v>
      </c>
      <c r="C119" s="126" t="s">
        <v>8</v>
      </c>
      <c r="D119" s="129" t="s">
        <v>96</v>
      </c>
      <c r="E119" s="117" t="s">
        <v>106</v>
      </c>
      <c r="F119" s="128" t="s">
        <v>71</v>
      </c>
      <c r="G119" s="128"/>
      <c r="H119" s="128"/>
      <c r="I119" s="128"/>
      <c r="J119" s="127">
        <f>J120</f>
        <v>149</v>
      </c>
      <c r="K119" s="127">
        <f t="shared" ref="K119:L122" si="22">K120</f>
        <v>158.19999999999999</v>
      </c>
      <c r="L119" s="127">
        <f t="shared" si="22"/>
        <v>158.19999999999999</v>
      </c>
    </row>
    <row r="120" spans="1:12" ht="38.25" customHeight="1" x14ac:dyDescent="0.2">
      <c r="A120" s="120" t="s">
        <v>72</v>
      </c>
      <c r="B120" s="129" t="s">
        <v>94</v>
      </c>
      <c r="C120" s="126" t="s">
        <v>8</v>
      </c>
      <c r="D120" s="129" t="s">
        <v>96</v>
      </c>
      <c r="E120" s="117" t="s">
        <v>106</v>
      </c>
      <c r="F120" s="128" t="s">
        <v>73</v>
      </c>
      <c r="G120" s="128"/>
      <c r="H120" s="128"/>
      <c r="I120" s="128"/>
      <c r="J120" s="127">
        <f>J121</f>
        <v>149</v>
      </c>
      <c r="K120" s="127">
        <f t="shared" si="22"/>
        <v>158.19999999999999</v>
      </c>
      <c r="L120" s="127">
        <f t="shared" si="22"/>
        <v>158.19999999999999</v>
      </c>
    </row>
    <row r="121" spans="1:12" ht="38.25" customHeight="1" x14ac:dyDescent="0.2">
      <c r="A121" s="121" t="s">
        <v>102</v>
      </c>
      <c r="B121" s="129" t="s">
        <v>94</v>
      </c>
      <c r="C121" s="126" t="s">
        <v>8</v>
      </c>
      <c r="D121" s="129" t="s">
        <v>96</v>
      </c>
      <c r="E121" s="117" t="s">
        <v>106</v>
      </c>
      <c r="F121" s="128" t="s">
        <v>73</v>
      </c>
      <c r="G121" s="128" t="s">
        <v>65</v>
      </c>
      <c r="H121" s="128"/>
      <c r="I121" s="128"/>
      <c r="J121" s="127">
        <f>J122</f>
        <v>149</v>
      </c>
      <c r="K121" s="127">
        <f t="shared" si="22"/>
        <v>158.19999999999999</v>
      </c>
      <c r="L121" s="127">
        <f t="shared" si="22"/>
        <v>158.19999999999999</v>
      </c>
    </row>
    <row r="122" spans="1:12" ht="38.25" customHeight="1" x14ac:dyDescent="0.2">
      <c r="A122" s="121" t="s">
        <v>103</v>
      </c>
      <c r="B122" s="129" t="s">
        <v>94</v>
      </c>
      <c r="C122" s="126" t="s">
        <v>8</v>
      </c>
      <c r="D122" s="129" t="s">
        <v>96</v>
      </c>
      <c r="E122" s="117" t="s">
        <v>106</v>
      </c>
      <c r="F122" s="128" t="s">
        <v>73</v>
      </c>
      <c r="G122" s="128" t="s">
        <v>65</v>
      </c>
      <c r="H122" s="128" t="s">
        <v>104</v>
      </c>
      <c r="I122" s="128"/>
      <c r="J122" s="127">
        <f>J123</f>
        <v>149</v>
      </c>
      <c r="K122" s="127">
        <f t="shared" si="22"/>
        <v>158.19999999999999</v>
      </c>
      <c r="L122" s="127">
        <f t="shared" si="22"/>
        <v>158.19999999999999</v>
      </c>
    </row>
    <row r="123" spans="1:12" ht="38.25" customHeight="1" x14ac:dyDescent="0.2">
      <c r="A123" s="116" t="s">
        <v>158</v>
      </c>
      <c r="B123" s="129" t="s">
        <v>94</v>
      </c>
      <c r="C123" s="126" t="s">
        <v>8</v>
      </c>
      <c r="D123" s="129" t="s">
        <v>96</v>
      </c>
      <c r="E123" s="117" t="s">
        <v>106</v>
      </c>
      <c r="F123" s="128" t="s">
        <v>73</v>
      </c>
      <c r="G123" s="128" t="s">
        <v>65</v>
      </c>
      <c r="H123" s="128" t="s">
        <v>104</v>
      </c>
      <c r="I123" s="128">
        <v>923</v>
      </c>
      <c r="J123" s="127">
        <v>149</v>
      </c>
      <c r="K123" s="127">
        <v>158.19999999999999</v>
      </c>
      <c r="L123" s="127">
        <v>158.19999999999999</v>
      </c>
    </row>
    <row r="124" spans="1:12" ht="38.25" customHeight="1" x14ac:dyDescent="0.2">
      <c r="A124" s="121" t="s">
        <v>83</v>
      </c>
      <c r="B124" s="129" t="s">
        <v>94</v>
      </c>
      <c r="C124" s="126" t="s">
        <v>8</v>
      </c>
      <c r="D124" s="129" t="s">
        <v>96</v>
      </c>
      <c r="E124" s="117" t="s">
        <v>106</v>
      </c>
      <c r="F124" s="128" t="s">
        <v>84</v>
      </c>
      <c r="G124" s="128"/>
      <c r="H124" s="128"/>
      <c r="I124" s="128"/>
      <c r="J124" s="130">
        <f>J125</f>
        <v>10</v>
      </c>
      <c r="K124" s="130">
        <f t="shared" ref="K124:L127" si="23">K125</f>
        <v>15.7</v>
      </c>
      <c r="L124" s="130">
        <f t="shared" si="23"/>
        <v>22</v>
      </c>
    </row>
    <row r="125" spans="1:12" ht="38.25" customHeight="1" x14ac:dyDescent="0.2">
      <c r="A125" s="121" t="s">
        <v>108</v>
      </c>
      <c r="B125" s="129" t="s">
        <v>94</v>
      </c>
      <c r="C125" s="126" t="s">
        <v>8</v>
      </c>
      <c r="D125" s="129" t="s">
        <v>96</v>
      </c>
      <c r="E125" s="117" t="s">
        <v>106</v>
      </c>
      <c r="F125" s="128" t="s">
        <v>86</v>
      </c>
      <c r="G125" s="128"/>
      <c r="H125" s="128"/>
      <c r="I125" s="128"/>
      <c r="J125" s="130">
        <f>J126</f>
        <v>10</v>
      </c>
      <c r="K125" s="130">
        <f t="shared" si="23"/>
        <v>15.7</v>
      </c>
      <c r="L125" s="130">
        <f t="shared" si="23"/>
        <v>22</v>
      </c>
    </row>
    <row r="126" spans="1:12" ht="38.25" customHeight="1" x14ac:dyDescent="0.2">
      <c r="A126" s="121" t="s">
        <v>102</v>
      </c>
      <c r="B126" s="129" t="s">
        <v>94</v>
      </c>
      <c r="C126" s="126" t="s">
        <v>8</v>
      </c>
      <c r="D126" s="129" t="s">
        <v>96</v>
      </c>
      <c r="E126" s="117" t="s">
        <v>106</v>
      </c>
      <c r="F126" s="128" t="s">
        <v>86</v>
      </c>
      <c r="G126" s="128" t="s">
        <v>65</v>
      </c>
      <c r="H126" s="128"/>
      <c r="I126" s="128"/>
      <c r="J126" s="130">
        <f>J127</f>
        <v>10</v>
      </c>
      <c r="K126" s="130">
        <f t="shared" si="23"/>
        <v>15.7</v>
      </c>
      <c r="L126" s="130">
        <f t="shared" si="23"/>
        <v>22</v>
      </c>
    </row>
    <row r="127" spans="1:12" ht="38.25" customHeight="1" x14ac:dyDescent="0.2">
      <c r="A127" s="121" t="s">
        <v>103</v>
      </c>
      <c r="B127" s="129" t="s">
        <v>94</v>
      </c>
      <c r="C127" s="126" t="s">
        <v>8</v>
      </c>
      <c r="D127" s="129" t="s">
        <v>96</v>
      </c>
      <c r="E127" s="117" t="s">
        <v>106</v>
      </c>
      <c r="F127" s="128" t="s">
        <v>86</v>
      </c>
      <c r="G127" s="128" t="s">
        <v>65</v>
      </c>
      <c r="H127" s="128" t="s">
        <v>104</v>
      </c>
      <c r="I127" s="128"/>
      <c r="J127" s="130">
        <f>J128</f>
        <v>10</v>
      </c>
      <c r="K127" s="130">
        <f t="shared" si="23"/>
        <v>15.7</v>
      </c>
      <c r="L127" s="130">
        <f t="shared" si="23"/>
        <v>22</v>
      </c>
    </row>
    <row r="128" spans="1:12" ht="38.25" customHeight="1" x14ac:dyDescent="0.2">
      <c r="A128" s="116" t="s">
        <v>158</v>
      </c>
      <c r="B128" s="129" t="s">
        <v>94</v>
      </c>
      <c r="C128" s="126" t="s">
        <v>8</v>
      </c>
      <c r="D128" s="129" t="s">
        <v>96</v>
      </c>
      <c r="E128" s="117" t="s">
        <v>106</v>
      </c>
      <c r="F128" s="128" t="s">
        <v>86</v>
      </c>
      <c r="G128" s="128" t="s">
        <v>65</v>
      </c>
      <c r="H128" s="128" t="s">
        <v>104</v>
      </c>
      <c r="I128" s="128">
        <v>923</v>
      </c>
      <c r="J128" s="130">
        <v>10</v>
      </c>
      <c r="K128" s="130">
        <v>15.7</v>
      </c>
      <c r="L128" s="130">
        <v>22</v>
      </c>
    </row>
    <row r="129" spans="1:12" ht="38.25" customHeight="1" x14ac:dyDescent="0.2">
      <c r="A129" s="117" t="s">
        <v>155</v>
      </c>
      <c r="B129" s="128" t="s">
        <v>94</v>
      </c>
      <c r="C129" s="128" t="s">
        <v>8</v>
      </c>
      <c r="D129" s="128" t="s">
        <v>96</v>
      </c>
      <c r="E129" s="117" t="s">
        <v>161</v>
      </c>
      <c r="F129" s="128"/>
      <c r="G129" s="128"/>
      <c r="H129" s="128"/>
      <c r="I129" s="128"/>
      <c r="J129" s="127">
        <f>J130</f>
        <v>0.5</v>
      </c>
      <c r="K129" s="127">
        <f t="shared" ref="K129:L129" si="24">K130</f>
        <v>0.5</v>
      </c>
      <c r="L129" s="127">
        <f t="shared" si="24"/>
        <v>0.5</v>
      </c>
    </row>
    <row r="130" spans="1:12" ht="38.25" customHeight="1" x14ac:dyDescent="0.2">
      <c r="A130" s="121" t="s">
        <v>162</v>
      </c>
      <c r="B130" s="128" t="s">
        <v>94</v>
      </c>
      <c r="C130" s="128" t="s">
        <v>8</v>
      </c>
      <c r="D130" s="128" t="s">
        <v>96</v>
      </c>
      <c r="E130" s="117" t="s">
        <v>161</v>
      </c>
      <c r="F130" s="128" t="s">
        <v>84</v>
      </c>
      <c r="G130" s="128"/>
      <c r="H130" s="128"/>
      <c r="I130" s="128"/>
      <c r="J130" s="127">
        <f>J131</f>
        <v>0.5</v>
      </c>
      <c r="K130" s="127">
        <f t="shared" ref="K130:L131" si="25">K131</f>
        <v>0.5</v>
      </c>
      <c r="L130" s="127">
        <f t="shared" si="25"/>
        <v>0.5</v>
      </c>
    </row>
    <row r="131" spans="1:12" ht="38.25" customHeight="1" x14ac:dyDescent="0.2">
      <c r="A131" s="116" t="s">
        <v>97</v>
      </c>
      <c r="B131" s="128" t="s">
        <v>94</v>
      </c>
      <c r="C131" s="128" t="s">
        <v>8</v>
      </c>
      <c r="D131" s="128" t="s">
        <v>96</v>
      </c>
      <c r="E131" s="117" t="s">
        <v>161</v>
      </c>
      <c r="F131" s="128" t="s">
        <v>86</v>
      </c>
      <c r="G131" s="128"/>
      <c r="H131" s="128"/>
      <c r="I131" s="128"/>
      <c r="J131" s="127">
        <f>J132</f>
        <v>0.5</v>
      </c>
      <c r="K131" s="127">
        <f t="shared" si="25"/>
        <v>0.5</v>
      </c>
      <c r="L131" s="127">
        <f t="shared" si="25"/>
        <v>0.5</v>
      </c>
    </row>
    <row r="132" spans="1:12" ht="38.25" customHeight="1" x14ac:dyDescent="0.2">
      <c r="A132" s="116" t="s">
        <v>62</v>
      </c>
      <c r="B132" s="128" t="s">
        <v>94</v>
      </c>
      <c r="C132" s="128" t="s">
        <v>8</v>
      </c>
      <c r="D132" s="128" t="s">
        <v>96</v>
      </c>
      <c r="E132" s="117" t="s">
        <v>161</v>
      </c>
      <c r="F132" s="128" t="s">
        <v>86</v>
      </c>
      <c r="G132" s="128" t="s">
        <v>63</v>
      </c>
      <c r="H132" s="128"/>
      <c r="I132" s="128"/>
      <c r="J132" s="127">
        <f t="shared" ref="J132:L133" si="26">J133</f>
        <v>0.5</v>
      </c>
      <c r="K132" s="127">
        <f t="shared" si="26"/>
        <v>0.5</v>
      </c>
      <c r="L132" s="127">
        <f t="shared" si="26"/>
        <v>0.5</v>
      </c>
    </row>
    <row r="133" spans="1:12" ht="38.25" customHeight="1" x14ac:dyDescent="0.2">
      <c r="A133" s="116" t="s">
        <v>76</v>
      </c>
      <c r="B133" s="128" t="s">
        <v>94</v>
      </c>
      <c r="C133" s="128" t="s">
        <v>8</v>
      </c>
      <c r="D133" s="128" t="s">
        <v>96</v>
      </c>
      <c r="E133" s="117" t="s">
        <v>161</v>
      </c>
      <c r="F133" s="128" t="s">
        <v>86</v>
      </c>
      <c r="G133" s="128" t="s">
        <v>63</v>
      </c>
      <c r="H133" s="128" t="s">
        <v>77</v>
      </c>
      <c r="I133" s="128"/>
      <c r="J133" s="127">
        <f t="shared" si="26"/>
        <v>0.5</v>
      </c>
      <c r="K133" s="127">
        <f t="shared" si="26"/>
        <v>0.5</v>
      </c>
      <c r="L133" s="127">
        <f t="shared" si="26"/>
        <v>0.5</v>
      </c>
    </row>
    <row r="134" spans="1:12" ht="38.25" customHeight="1" x14ac:dyDescent="0.2">
      <c r="A134" s="116" t="s">
        <v>158</v>
      </c>
      <c r="B134" s="128" t="s">
        <v>94</v>
      </c>
      <c r="C134" s="128" t="s">
        <v>8</v>
      </c>
      <c r="D134" s="128" t="s">
        <v>96</v>
      </c>
      <c r="E134" s="117" t="s">
        <v>161</v>
      </c>
      <c r="F134" s="128" t="s">
        <v>86</v>
      </c>
      <c r="G134" s="128" t="s">
        <v>63</v>
      </c>
      <c r="H134" s="128" t="s">
        <v>77</v>
      </c>
      <c r="I134" s="128">
        <v>923</v>
      </c>
      <c r="J134" s="127">
        <v>0.5</v>
      </c>
      <c r="K134" s="127">
        <v>0.5</v>
      </c>
      <c r="L134" s="127">
        <v>0.5</v>
      </c>
    </row>
  </sheetData>
  <mergeCells count="10">
    <mergeCell ref="I1:L1"/>
    <mergeCell ref="A2:L2"/>
    <mergeCell ref="I3:L3"/>
    <mergeCell ref="A4:A5"/>
    <mergeCell ref="B4:E5"/>
    <mergeCell ref="F4:F5"/>
    <mergeCell ref="G4:G5"/>
    <mergeCell ref="H4:H5"/>
    <mergeCell ref="I4:I5"/>
    <mergeCell ref="J4:L4"/>
  </mergeCells>
  <conditionalFormatting sqref="B106:B128 D106:D128">
    <cfRule type="expression" dxfId="7" priority="1" stopIfTrue="1">
      <formula>#REF!=""</formula>
    </cfRule>
    <cfRule type="expression" dxfId="6" priority="2" stopIfTrue="1">
      <formula>AND(#REF!="",#REF!&lt;&gt;"")</formula>
    </cfRule>
  </conditionalFormatting>
  <conditionalFormatting sqref="A109">
    <cfRule type="expression" dxfId="5" priority="3" stopIfTrue="1">
      <formula>#REF!=""</formula>
    </cfRule>
    <cfRule type="expression" dxfId="4" priority="4" stopIfTrue="1">
      <formula>#REF!&lt;&gt;""</formula>
    </cfRule>
    <cfRule type="expression" dxfId="3" priority="5" stopIfTrue="1">
      <formula>AND(#REF!="",#REF!&lt;&gt;"")</formula>
    </cfRule>
  </conditionalFormatting>
  <pageMargins left="0.43307089999999998" right="0.2362205" top="0.70275589999999999" bottom="1.220866" header="0.3" footer="0.3"/>
  <pageSetup paperSize="9" scale="80" orientation="portrait" r:id="rId1"/>
  <headerFooter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6"/>
  <sheetViews>
    <sheetView view="pageBreakPreview" topLeftCell="B7" zoomScaleNormal="100" zoomScaleSheetLayoutView="100" workbookViewId="0">
      <selection activeCell="E24" sqref="E24"/>
    </sheetView>
  </sheetViews>
  <sheetFormatPr defaultRowHeight="12.75" x14ac:dyDescent="0.2"/>
  <cols>
    <col min="1" max="1" width="37.1640625" style="26" customWidth="1"/>
    <col min="2" max="2" width="70.5" style="26" customWidth="1"/>
    <col min="3" max="3" width="18.6640625" style="26" bestFit="1" customWidth="1"/>
    <col min="4" max="4" width="19.33203125" style="26" customWidth="1"/>
    <col min="5" max="5" width="18" style="26" customWidth="1"/>
    <col min="6" max="6" width="24" style="26" customWidth="1"/>
    <col min="7" max="7" width="17.33203125" style="26" customWidth="1"/>
    <col min="8" max="8" width="17.5" style="26" customWidth="1"/>
    <col min="9" max="9" width="17" style="26" bestFit="1" customWidth="1"/>
    <col min="10" max="256" width="9.33203125" style="26"/>
    <col min="257" max="257" width="37.1640625" style="26" customWidth="1"/>
    <col min="258" max="258" width="70.5" style="26" customWidth="1"/>
    <col min="259" max="259" width="18.6640625" style="26" bestFit="1" customWidth="1"/>
    <col min="260" max="260" width="20.5" style="26" customWidth="1"/>
    <col min="261" max="261" width="18" style="26" customWidth="1"/>
    <col min="262" max="262" width="24" style="26" customWidth="1"/>
    <col min="263" max="263" width="17.33203125" style="26" customWidth="1"/>
    <col min="264" max="264" width="17.5" style="26" customWidth="1"/>
    <col min="265" max="265" width="17" style="26" bestFit="1" customWidth="1"/>
    <col min="266" max="512" width="9.33203125" style="26"/>
    <col min="513" max="513" width="37.1640625" style="26" customWidth="1"/>
    <col min="514" max="514" width="70.5" style="26" customWidth="1"/>
    <col min="515" max="515" width="18.6640625" style="26" bestFit="1" customWidth="1"/>
    <col min="516" max="516" width="20.5" style="26" customWidth="1"/>
    <col min="517" max="517" width="18" style="26" customWidth="1"/>
    <col min="518" max="518" width="24" style="26" customWidth="1"/>
    <col min="519" max="519" width="17.33203125" style="26" customWidth="1"/>
    <col min="520" max="520" width="17.5" style="26" customWidth="1"/>
    <col min="521" max="521" width="17" style="26" bestFit="1" customWidth="1"/>
    <col min="522" max="768" width="9.33203125" style="26"/>
    <col min="769" max="769" width="37.1640625" style="26" customWidth="1"/>
    <col min="770" max="770" width="70.5" style="26" customWidth="1"/>
    <col min="771" max="771" width="18.6640625" style="26" bestFit="1" customWidth="1"/>
    <col min="772" max="772" width="20.5" style="26" customWidth="1"/>
    <col min="773" max="773" width="18" style="26" customWidth="1"/>
    <col min="774" max="774" width="24" style="26" customWidth="1"/>
    <col min="775" max="775" width="17.33203125" style="26" customWidth="1"/>
    <col min="776" max="776" width="17.5" style="26" customWidth="1"/>
    <col min="777" max="777" width="17" style="26" bestFit="1" customWidth="1"/>
    <col min="778" max="1024" width="9.33203125" style="26"/>
    <col min="1025" max="1025" width="37.1640625" style="26" customWidth="1"/>
    <col min="1026" max="1026" width="70.5" style="26" customWidth="1"/>
    <col min="1027" max="1027" width="18.6640625" style="26" bestFit="1" customWidth="1"/>
    <col min="1028" max="1028" width="20.5" style="26" customWidth="1"/>
    <col min="1029" max="1029" width="18" style="26" customWidth="1"/>
    <col min="1030" max="1030" width="24" style="26" customWidth="1"/>
    <col min="1031" max="1031" width="17.33203125" style="26" customWidth="1"/>
    <col min="1032" max="1032" width="17.5" style="26" customWidth="1"/>
    <col min="1033" max="1033" width="17" style="26" bestFit="1" customWidth="1"/>
    <col min="1034" max="1280" width="9.33203125" style="26"/>
    <col min="1281" max="1281" width="37.1640625" style="26" customWidth="1"/>
    <col min="1282" max="1282" width="70.5" style="26" customWidth="1"/>
    <col min="1283" max="1283" width="18.6640625" style="26" bestFit="1" customWidth="1"/>
    <col min="1284" max="1284" width="20.5" style="26" customWidth="1"/>
    <col min="1285" max="1285" width="18" style="26" customWidth="1"/>
    <col min="1286" max="1286" width="24" style="26" customWidth="1"/>
    <col min="1287" max="1287" width="17.33203125" style="26" customWidth="1"/>
    <col min="1288" max="1288" width="17.5" style="26" customWidth="1"/>
    <col min="1289" max="1289" width="17" style="26" bestFit="1" customWidth="1"/>
    <col min="1290" max="1536" width="9.33203125" style="26"/>
    <col min="1537" max="1537" width="37.1640625" style="26" customWidth="1"/>
    <col min="1538" max="1538" width="70.5" style="26" customWidth="1"/>
    <col min="1539" max="1539" width="18.6640625" style="26" bestFit="1" customWidth="1"/>
    <col min="1540" max="1540" width="20.5" style="26" customWidth="1"/>
    <col min="1541" max="1541" width="18" style="26" customWidth="1"/>
    <col min="1542" max="1542" width="24" style="26" customWidth="1"/>
    <col min="1543" max="1543" width="17.33203125" style="26" customWidth="1"/>
    <col min="1544" max="1544" width="17.5" style="26" customWidth="1"/>
    <col min="1545" max="1545" width="17" style="26" bestFit="1" customWidth="1"/>
    <col min="1546" max="1792" width="9.33203125" style="26"/>
    <col min="1793" max="1793" width="37.1640625" style="26" customWidth="1"/>
    <col min="1794" max="1794" width="70.5" style="26" customWidth="1"/>
    <col min="1795" max="1795" width="18.6640625" style="26" bestFit="1" customWidth="1"/>
    <col min="1796" max="1796" width="20.5" style="26" customWidth="1"/>
    <col min="1797" max="1797" width="18" style="26" customWidth="1"/>
    <col min="1798" max="1798" width="24" style="26" customWidth="1"/>
    <col min="1799" max="1799" width="17.33203125" style="26" customWidth="1"/>
    <col min="1800" max="1800" width="17.5" style="26" customWidth="1"/>
    <col min="1801" max="1801" width="17" style="26" bestFit="1" customWidth="1"/>
    <col min="1802" max="2048" width="9.33203125" style="26"/>
    <col min="2049" max="2049" width="37.1640625" style="26" customWidth="1"/>
    <col min="2050" max="2050" width="70.5" style="26" customWidth="1"/>
    <col min="2051" max="2051" width="18.6640625" style="26" bestFit="1" customWidth="1"/>
    <col min="2052" max="2052" width="20.5" style="26" customWidth="1"/>
    <col min="2053" max="2053" width="18" style="26" customWidth="1"/>
    <col min="2054" max="2054" width="24" style="26" customWidth="1"/>
    <col min="2055" max="2055" width="17.33203125" style="26" customWidth="1"/>
    <col min="2056" max="2056" width="17.5" style="26" customWidth="1"/>
    <col min="2057" max="2057" width="17" style="26" bestFit="1" customWidth="1"/>
    <col min="2058" max="2304" width="9.33203125" style="26"/>
    <col min="2305" max="2305" width="37.1640625" style="26" customWidth="1"/>
    <col min="2306" max="2306" width="70.5" style="26" customWidth="1"/>
    <col min="2307" max="2307" width="18.6640625" style="26" bestFit="1" customWidth="1"/>
    <col min="2308" max="2308" width="20.5" style="26" customWidth="1"/>
    <col min="2309" max="2309" width="18" style="26" customWidth="1"/>
    <col min="2310" max="2310" width="24" style="26" customWidth="1"/>
    <col min="2311" max="2311" width="17.33203125" style="26" customWidth="1"/>
    <col min="2312" max="2312" width="17.5" style="26" customWidth="1"/>
    <col min="2313" max="2313" width="17" style="26" bestFit="1" customWidth="1"/>
    <col min="2314" max="2560" width="9.33203125" style="26"/>
    <col min="2561" max="2561" width="37.1640625" style="26" customWidth="1"/>
    <col min="2562" max="2562" width="70.5" style="26" customWidth="1"/>
    <col min="2563" max="2563" width="18.6640625" style="26" bestFit="1" customWidth="1"/>
    <col min="2564" max="2564" width="20.5" style="26" customWidth="1"/>
    <col min="2565" max="2565" width="18" style="26" customWidth="1"/>
    <col min="2566" max="2566" width="24" style="26" customWidth="1"/>
    <col min="2567" max="2567" width="17.33203125" style="26" customWidth="1"/>
    <col min="2568" max="2568" width="17.5" style="26" customWidth="1"/>
    <col min="2569" max="2569" width="17" style="26" bestFit="1" customWidth="1"/>
    <col min="2570" max="2816" width="9.33203125" style="26"/>
    <col min="2817" max="2817" width="37.1640625" style="26" customWidth="1"/>
    <col min="2818" max="2818" width="70.5" style="26" customWidth="1"/>
    <col min="2819" max="2819" width="18.6640625" style="26" bestFit="1" customWidth="1"/>
    <col min="2820" max="2820" width="20.5" style="26" customWidth="1"/>
    <col min="2821" max="2821" width="18" style="26" customWidth="1"/>
    <col min="2822" max="2822" width="24" style="26" customWidth="1"/>
    <col min="2823" max="2823" width="17.33203125" style="26" customWidth="1"/>
    <col min="2824" max="2824" width="17.5" style="26" customWidth="1"/>
    <col min="2825" max="2825" width="17" style="26" bestFit="1" customWidth="1"/>
    <col min="2826" max="3072" width="9.33203125" style="26"/>
    <col min="3073" max="3073" width="37.1640625" style="26" customWidth="1"/>
    <col min="3074" max="3074" width="70.5" style="26" customWidth="1"/>
    <col min="3075" max="3075" width="18.6640625" style="26" bestFit="1" customWidth="1"/>
    <col min="3076" max="3076" width="20.5" style="26" customWidth="1"/>
    <col min="3077" max="3077" width="18" style="26" customWidth="1"/>
    <col min="3078" max="3078" width="24" style="26" customWidth="1"/>
    <col min="3079" max="3079" width="17.33203125" style="26" customWidth="1"/>
    <col min="3080" max="3080" width="17.5" style="26" customWidth="1"/>
    <col min="3081" max="3081" width="17" style="26" bestFit="1" customWidth="1"/>
    <col min="3082" max="3328" width="9.33203125" style="26"/>
    <col min="3329" max="3329" width="37.1640625" style="26" customWidth="1"/>
    <col min="3330" max="3330" width="70.5" style="26" customWidth="1"/>
    <col min="3331" max="3331" width="18.6640625" style="26" bestFit="1" customWidth="1"/>
    <col min="3332" max="3332" width="20.5" style="26" customWidth="1"/>
    <col min="3333" max="3333" width="18" style="26" customWidth="1"/>
    <col min="3334" max="3334" width="24" style="26" customWidth="1"/>
    <col min="3335" max="3335" width="17.33203125" style="26" customWidth="1"/>
    <col min="3336" max="3336" width="17.5" style="26" customWidth="1"/>
    <col min="3337" max="3337" width="17" style="26" bestFit="1" customWidth="1"/>
    <col min="3338" max="3584" width="9.33203125" style="26"/>
    <col min="3585" max="3585" width="37.1640625" style="26" customWidth="1"/>
    <col min="3586" max="3586" width="70.5" style="26" customWidth="1"/>
    <col min="3587" max="3587" width="18.6640625" style="26" bestFit="1" customWidth="1"/>
    <col min="3588" max="3588" width="20.5" style="26" customWidth="1"/>
    <col min="3589" max="3589" width="18" style="26" customWidth="1"/>
    <col min="3590" max="3590" width="24" style="26" customWidth="1"/>
    <col min="3591" max="3591" width="17.33203125" style="26" customWidth="1"/>
    <col min="3592" max="3592" width="17.5" style="26" customWidth="1"/>
    <col min="3593" max="3593" width="17" style="26" bestFit="1" customWidth="1"/>
    <col min="3594" max="3840" width="9.33203125" style="26"/>
    <col min="3841" max="3841" width="37.1640625" style="26" customWidth="1"/>
    <col min="3842" max="3842" width="70.5" style="26" customWidth="1"/>
    <col min="3843" max="3843" width="18.6640625" style="26" bestFit="1" customWidth="1"/>
    <col min="3844" max="3844" width="20.5" style="26" customWidth="1"/>
    <col min="3845" max="3845" width="18" style="26" customWidth="1"/>
    <col min="3846" max="3846" width="24" style="26" customWidth="1"/>
    <col min="3847" max="3847" width="17.33203125" style="26" customWidth="1"/>
    <col min="3848" max="3848" width="17.5" style="26" customWidth="1"/>
    <col min="3849" max="3849" width="17" style="26" bestFit="1" customWidth="1"/>
    <col min="3850" max="4096" width="9.33203125" style="26"/>
    <col min="4097" max="4097" width="37.1640625" style="26" customWidth="1"/>
    <col min="4098" max="4098" width="70.5" style="26" customWidth="1"/>
    <col min="4099" max="4099" width="18.6640625" style="26" bestFit="1" customWidth="1"/>
    <col min="4100" max="4100" width="20.5" style="26" customWidth="1"/>
    <col min="4101" max="4101" width="18" style="26" customWidth="1"/>
    <col min="4102" max="4102" width="24" style="26" customWidth="1"/>
    <col min="4103" max="4103" width="17.33203125" style="26" customWidth="1"/>
    <col min="4104" max="4104" width="17.5" style="26" customWidth="1"/>
    <col min="4105" max="4105" width="17" style="26" bestFit="1" customWidth="1"/>
    <col min="4106" max="4352" width="9.33203125" style="26"/>
    <col min="4353" max="4353" width="37.1640625" style="26" customWidth="1"/>
    <col min="4354" max="4354" width="70.5" style="26" customWidth="1"/>
    <col min="4355" max="4355" width="18.6640625" style="26" bestFit="1" customWidth="1"/>
    <col min="4356" max="4356" width="20.5" style="26" customWidth="1"/>
    <col min="4357" max="4357" width="18" style="26" customWidth="1"/>
    <col min="4358" max="4358" width="24" style="26" customWidth="1"/>
    <col min="4359" max="4359" width="17.33203125" style="26" customWidth="1"/>
    <col min="4360" max="4360" width="17.5" style="26" customWidth="1"/>
    <col min="4361" max="4361" width="17" style="26" bestFit="1" customWidth="1"/>
    <col min="4362" max="4608" width="9.33203125" style="26"/>
    <col min="4609" max="4609" width="37.1640625" style="26" customWidth="1"/>
    <col min="4610" max="4610" width="70.5" style="26" customWidth="1"/>
    <col min="4611" max="4611" width="18.6640625" style="26" bestFit="1" customWidth="1"/>
    <col min="4612" max="4612" width="20.5" style="26" customWidth="1"/>
    <col min="4613" max="4613" width="18" style="26" customWidth="1"/>
    <col min="4614" max="4614" width="24" style="26" customWidth="1"/>
    <col min="4615" max="4615" width="17.33203125" style="26" customWidth="1"/>
    <col min="4616" max="4616" width="17.5" style="26" customWidth="1"/>
    <col min="4617" max="4617" width="17" style="26" bestFit="1" customWidth="1"/>
    <col min="4618" max="4864" width="9.33203125" style="26"/>
    <col min="4865" max="4865" width="37.1640625" style="26" customWidth="1"/>
    <col min="4866" max="4866" width="70.5" style="26" customWidth="1"/>
    <col min="4867" max="4867" width="18.6640625" style="26" bestFit="1" customWidth="1"/>
    <col min="4868" max="4868" width="20.5" style="26" customWidth="1"/>
    <col min="4869" max="4869" width="18" style="26" customWidth="1"/>
    <col min="4870" max="4870" width="24" style="26" customWidth="1"/>
    <col min="4871" max="4871" width="17.33203125" style="26" customWidth="1"/>
    <col min="4872" max="4872" width="17.5" style="26" customWidth="1"/>
    <col min="4873" max="4873" width="17" style="26" bestFit="1" customWidth="1"/>
    <col min="4874" max="5120" width="9.33203125" style="26"/>
    <col min="5121" max="5121" width="37.1640625" style="26" customWidth="1"/>
    <col min="5122" max="5122" width="70.5" style="26" customWidth="1"/>
    <col min="5123" max="5123" width="18.6640625" style="26" bestFit="1" customWidth="1"/>
    <col min="5124" max="5124" width="20.5" style="26" customWidth="1"/>
    <col min="5125" max="5125" width="18" style="26" customWidth="1"/>
    <col min="5126" max="5126" width="24" style="26" customWidth="1"/>
    <col min="5127" max="5127" width="17.33203125" style="26" customWidth="1"/>
    <col min="5128" max="5128" width="17.5" style="26" customWidth="1"/>
    <col min="5129" max="5129" width="17" style="26" bestFit="1" customWidth="1"/>
    <col min="5130" max="5376" width="9.33203125" style="26"/>
    <col min="5377" max="5377" width="37.1640625" style="26" customWidth="1"/>
    <col min="5378" max="5378" width="70.5" style="26" customWidth="1"/>
    <col min="5379" max="5379" width="18.6640625" style="26" bestFit="1" customWidth="1"/>
    <col min="5380" max="5380" width="20.5" style="26" customWidth="1"/>
    <col min="5381" max="5381" width="18" style="26" customWidth="1"/>
    <col min="5382" max="5382" width="24" style="26" customWidth="1"/>
    <col min="5383" max="5383" width="17.33203125" style="26" customWidth="1"/>
    <col min="5384" max="5384" width="17.5" style="26" customWidth="1"/>
    <col min="5385" max="5385" width="17" style="26" bestFit="1" customWidth="1"/>
    <col min="5386" max="5632" width="9.33203125" style="26"/>
    <col min="5633" max="5633" width="37.1640625" style="26" customWidth="1"/>
    <col min="5634" max="5634" width="70.5" style="26" customWidth="1"/>
    <col min="5635" max="5635" width="18.6640625" style="26" bestFit="1" customWidth="1"/>
    <col min="5636" max="5636" width="20.5" style="26" customWidth="1"/>
    <col min="5637" max="5637" width="18" style="26" customWidth="1"/>
    <col min="5638" max="5638" width="24" style="26" customWidth="1"/>
    <col min="5639" max="5639" width="17.33203125" style="26" customWidth="1"/>
    <col min="5640" max="5640" width="17.5" style="26" customWidth="1"/>
    <col min="5641" max="5641" width="17" style="26" bestFit="1" customWidth="1"/>
    <col min="5642" max="5888" width="9.33203125" style="26"/>
    <col min="5889" max="5889" width="37.1640625" style="26" customWidth="1"/>
    <col min="5890" max="5890" width="70.5" style="26" customWidth="1"/>
    <col min="5891" max="5891" width="18.6640625" style="26" bestFit="1" customWidth="1"/>
    <col min="5892" max="5892" width="20.5" style="26" customWidth="1"/>
    <col min="5893" max="5893" width="18" style="26" customWidth="1"/>
    <col min="5894" max="5894" width="24" style="26" customWidth="1"/>
    <col min="5895" max="5895" width="17.33203125" style="26" customWidth="1"/>
    <col min="5896" max="5896" width="17.5" style="26" customWidth="1"/>
    <col min="5897" max="5897" width="17" style="26" bestFit="1" customWidth="1"/>
    <col min="5898" max="6144" width="9.33203125" style="26"/>
    <col min="6145" max="6145" width="37.1640625" style="26" customWidth="1"/>
    <col min="6146" max="6146" width="70.5" style="26" customWidth="1"/>
    <col min="6147" max="6147" width="18.6640625" style="26" bestFit="1" customWidth="1"/>
    <col min="6148" max="6148" width="20.5" style="26" customWidth="1"/>
    <col min="6149" max="6149" width="18" style="26" customWidth="1"/>
    <col min="6150" max="6150" width="24" style="26" customWidth="1"/>
    <col min="6151" max="6151" width="17.33203125" style="26" customWidth="1"/>
    <col min="6152" max="6152" width="17.5" style="26" customWidth="1"/>
    <col min="6153" max="6153" width="17" style="26" bestFit="1" customWidth="1"/>
    <col min="6154" max="6400" width="9.33203125" style="26"/>
    <col min="6401" max="6401" width="37.1640625" style="26" customWidth="1"/>
    <col min="6402" max="6402" width="70.5" style="26" customWidth="1"/>
    <col min="6403" max="6403" width="18.6640625" style="26" bestFit="1" customWidth="1"/>
    <col min="6404" max="6404" width="20.5" style="26" customWidth="1"/>
    <col min="6405" max="6405" width="18" style="26" customWidth="1"/>
    <col min="6406" max="6406" width="24" style="26" customWidth="1"/>
    <col min="6407" max="6407" width="17.33203125" style="26" customWidth="1"/>
    <col min="6408" max="6408" width="17.5" style="26" customWidth="1"/>
    <col min="6409" max="6409" width="17" style="26" bestFit="1" customWidth="1"/>
    <col min="6410" max="6656" width="9.33203125" style="26"/>
    <col min="6657" max="6657" width="37.1640625" style="26" customWidth="1"/>
    <col min="6658" max="6658" width="70.5" style="26" customWidth="1"/>
    <col min="6659" max="6659" width="18.6640625" style="26" bestFit="1" customWidth="1"/>
    <col min="6660" max="6660" width="20.5" style="26" customWidth="1"/>
    <col min="6661" max="6661" width="18" style="26" customWidth="1"/>
    <col min="6662" max="6662" width="24" style="26" customWidth="1"/>
    <col min="6663" max="6663" width="17.33203125" style="26" customWidth="1"/>
    <col min="6664" max="6664" width="17.5" style="26" customWidth="1"/>
    <col min="6665" max="6665" width="17" style="26" bestFit="1" customWidth="1"/>
    <col min="6666" max="6912" width="9.33203125" style="26"/>
    <col min="6913" max="6913" width="37.1640625" style="26" customWidth="1"/>
    <col min="6914" max="6914" width="70.5" style="26" customWidth="1"/>
    <col min="6915" max="6915" width="18.6640625" style="26" bestFit="1" customWidth="1"/>
    <col min="6916" max="6916" width="20.5" style="26" customWidth="1"/>
    <col min="6917" max="6917" width="18" style="26" customWidth="1"/>
    <col min="6918" max="6918" width="24" style="26" customWidth="1"/>
    <col min="6919" max="6919" width="17.33203125" style="26" customWidth="1"/>
    <col min="6920" max="6920" width="17.5" style="26" customWidth="1"/>
    <col min="6921" max="6921" width="17" style="26" bestFit="1" customWidth="1"/>
    <col min="6922" max="7168" width="9.33203125" style="26"/>
    <col min="7169" max="7169" width="37.1640625" style="26" customWidth="1"/>
    <col min="7170" max="7170" width="70.5" style="26" customWidth="1"/>
    <col min="7171" max="7171" width="18.6640625" style="26" bestFit="1" customWidth="1"/>
    <col min="7172" max="7172" width="20.5" style="26" customWidth="1"/>
    <col min="7173" max="7173" width="18" style="26" customWidth="1"/>
    <col min="7174" max="7174" width="24" style="26" customWidth="1"/>
    <col min="7175" max="7175" width="17.33203125" style="26" customWidth="1"/>
    <col min="7176" max="7176" width="17.5" style="26" customWidth="1"/>
    <col min="7177" max="7177" width="17" style="26" bestFit="1" customWidth="1"/>
    <col min="7178" max="7424" width="9.33203125" style="26"/>
    <col min="7425" max="7425" width="37.1640625" style="26" customWidth="1"/>
    <col min="7426" max="7426" width="70.5" style="26" customWidth="1"/>
    <col min="7427" max="7427" width="18.6640625" style="26" bestFit="1" customWidth="1"/>
    <col min="7428" max="7428" width="20.5" style="26" customWidth="1"/>
    <col min="7429" max="7429" width="18" style="26" customWidth="1"/>
    <col min="7430" max="7430" width="24" style="26" customWidth="1"/>
    <col min="7431" max="7431" width="17.33203125" style="26" customWidth="1"/>
    <col min="7432" max="7432" width="17.5" style="26" customWidth="1"/>
    <col min="7433" max="7433" width="17" style="26" bestFit="1" customWidth="1"/>
    <col min="7434" max="7680" width="9.33203125" style="26"/>
    <col min="7681" max="7681" width="37.1640625" style="26" customWidth="1"/>
    <col min="7682" max="7682" width="70.5" style="26" customWidth="1"/>
    <col min="7683" max="7683" width="18.6640625" style="26" bestFit="1" customWidth="1"/>
    <col min="7684" max="7684" width="20.5" style="26" customWidth="1"/>
    <col min="7685" max="7685" width="18" style="26" customWidth="1"/>
    <col min="7686" max="7686" width="24" style="26" customWidth="1"/>
    <col min="7687" max="7687" width="17.33203125" style="26" customWidth="1"/>
    <col min="7688" max="7688" width="17.5" style="26" customWidth="1"/>
    <col min="7689" max="7689" width="17" style="26" bestFit="1" customWidth="1"/>
    <col min="7690" max="7936" width="9.33203125" style="26"/>
    <col min="7937" max="7937" width="37.1640625" style="26" customWidth="1"/>
    <col min="7938" max="7938" width="70.5" style="26" customWidth="1"/>
    <col min="7939" max="7939" width="18.6640625" style="26" bestFit="1" customWidth="1"/>
    <col min="7940" max="7940" width="20.5" style="26" customWidth="1"/>
    <col min="7941" max="7941" width="18" style="26" customWidth="1"/>
    <col min="7942" max="7942" width="24" style="26" customWidth="1"/>
    <col min="7943" max="7943" width="17.33203125" style="26" customWidth="1"/>
    <col min="7944" max="7944" width="17.5" style="26" customWidth="1"/>
    <col min="7945" max="7945" width="17" style="26" bestFit="1" customWidth="1"/>
    <col min="7946" max="8192" width="9.33203125" style="26"/>
    <col min="8193" max="8193" width="37.1640625" style="26" customWidth="1"/>
    <col min="8194" max="8194" width="70.5" style="26" customWidth="1"/>
    <col min="8195" max="8195" width="18.6640625" style="26" bestFit="1" customWidth="1"/>
    <col min="8196" max="8196" width="20.5" style="26" customWidth="1"/>
    <col min="8197" max="8197" width="18" style="26" customWidth="1"/>
    <col min="8198" max="8198" width="24" style="26" customWidth="1"/>
    <col min="8199" max="8199" width="17.33203125" style="26" customWidth="1"/>
    <col min="8200" max="8200" width="17.5" style="26" customWidth="1"/>
    <col min="8201" max="8201" width="17" style="26" bestFit="1" customWidth="1"/>
    <col min="8202" max="8448" width="9.33203125" style="26"/>
    <col min="8449" max="8449" width="37.1640625" style="26" customWidth="1"/>
    <col min="8450" max="8450" width="70.5" style="26" customWidth="1"/>
    <col min="8451" max="8451" width="18.6640625" style="26" bestFit="1" customWidth="1"/>
    <col min="8452" max="8452" width="20.5" style="26" customWidth="1"/>
    <col min="8453" max="8453" width="18" style="26" customWidth="1"/>
    <col min="8454" max="8454" width="24" style="26" customWidth="1"/>
    <col min="8455" max="8455" width="17.33203125" style="26" customWidth="1"/>
    <col min="8456" max="8456" width="17.5" style="26" customWidth="1"/>
    <col min="8457" max="8457" width="17" style="26" bestFit="1" customWidth="1"/>
    <col min="8458" max="8704" width="9.33203125" style="26"/>
    <col min="8705" max="8705" width="37.1640625" style="26" customWidth="1"/>
    <col min="8706" max="8706" width="70.5" style="26" customWidth="1"/>
    <col min="8707" max="8707" width="18.6640625" style="26" bestFit="1" customWidth="1"/>
    <col min="8708" max="8708" width="20.5" style="26" customWidth="1"/>
    <col min="8709" max="8709" width="18" style="26" customWidth="1"/>
    <col min="8710" max="8710" width="24" style="26" customWidth="1"/>
    <col min="8711" max="8711" width="17.33203125" style="26" customWidth="1"/>
    <col min="8712" max="8712" width="17.5" style="26" customWidth="1"/>
    <col min="8713" max="8713" width="17" style="26" bestFit="1" customWidth="1"/>
    <col min="8714" max="8960" width="9.33203125" style="26"/>
    <col min="8961" max="8961" width="37.1640625" style="26" customWidth="1"/>
    <col min="8962" max="8962" width="70.5" style="26" customWidth="1"/>
    <col min="8963" max="8963" width="18.6640625" style="26" bestFit="1" customWidth="1"/>
    <col min="8964" max="8964" width="20.5" style="26" customWidth="1"/>
    <col min="8965" max="8965" width="18" style="26" customWidth="1"/>
    <col min="8966" max="8966" width="24" style="26" customWidth="1"/>
    <col min="8967" max="8967" width="17.33203125" style="26" customWidth="1"/>
    <col min="8968" max="8968" width="17.5" style="26" customWidth="1"/>
    <col min="8969" max="8969" width="17" style="26" bestFit="1" customWidth="1"/>
    <col min="8970" max="9216" width="9.33203125" style="26"/>
    <col min="9217" max="9217" width="37.1640625" style="26" customWidth="1"/>
    <col min="9218" max="9218" width="70.5" style="26" customWidth="1"/>
    <col min="9219" max="9219" width="18.6640625" style="26" bestFit="1" customWidth="1"/>
    <col min="9220" max="9220" width="20.5" style="26" customWidth="1"/>
    <col min="9221" max="9221" width="18" style="26" customWidth="1"/>
    <col min="9222" max="9222" width="24" style="26" customWidth="1"/>
    <col min="9223" max="9223" width="17.33203125" style="26" customWidth="1"/>
    <col min="9224" max="9224" width="17.5" style="26" customWidth="1"/>
    <col min="9225" max="9225" width="17" style="26" bestFit="1" customWidth="1"/>
    <col min="9226" max="9472" width="9.33203125" style="26"/>
    <col min="9473" max="9473" width="37.1640625" style="26" customWidth="1"/>
    <col min="9474" max="9474" width="70.5" style="26" customWidth="1"/>
    <col min="9475" max="9475" width="18.6640625" style="26" bestFit="1" customWidth="1"/>
    <col min="9476" max="9476" width="20.5" style="26" customWidth="1"/>
    <col min="9477" max="9477" width="18" style="26" customWidth="1"/>
    <col min="9478" max="9478" width="24" style="26" customWidth="1"/>
    <col min="9479" max="9479" width="17.33203125" style="26" customWidth="1"/>
    <col min="9480" max="9480" width="17.5" style="26" customWidth="1"/>
    <col min="9481" max="9481" width="17" style="26" bestFit="1" customWidth="1"/>
    <col min="9482" max="9728" width="9.33203125" style="26"/>
    <col min="9729" max="9729" width="37.1640625" style="26" customWidth="1"/>
    <col min="9730" max="9730" width="70.5" style="26" customWidth="1"/>
    <col min="9731" max="9731" width="18.6640625" style="26" bestFit="1" customWidth="1"/>
    <col min="9732" max="9732" width="20.5" style="26" customWidth="1"/>
    <col min="9733" max="9733" width="18" style="26" customWidth="1"/>
    <col min="9734" max="9734" width="24" style="26" customWidth="1"/>
    <col min="9735" max="9735" width="17.33203125" style="26" customWidth="1"/>
    <col min="9736" max="9736" width="17.5" style="26" customWidth="1"/>
    <col min="9737" max="9737" width="17" style="26" bestFit="1" customWidth="1"/>
    <col min="9738" max="9984" width="9.33203125" style="26"/>
    <col min="9985" max="9985" width="37.1640625" style="26" customWidth="1"/>
    <col min="9986" max="9986" width="70.5" style="26" customWidth="1"/>
    <col min="9987" max="9987" width="18.6640625" style="26" bestFit="1" customWidth="1"/>
    <col min="9988" max="9988" width="20.5" style="26" customWidth="1"/>
    <col min="9989" max="9989" width="18" style="26" customWidth="1"/>
    <col min="9990" max="9990" width="24" style="26" customWidth="1"/>
    <col min="9991" max="9991" width="17.33203125" style="26" customWidth="1"/>
    <col min="9992" max="9992" width="17.5" style="26" customWidth="1"/>
    <col min="9993" max="9993" width="17" style="26" bestFit="1" customWidth="1"/>
    <col min="9994" max="10240" width="9.33203125" style="26"/>
    <col min="10241" max="10241" width="37.1640625" style="26" customWidth="1"/>
    <col min="10242" max="10242" width="70.5" style="26" customWidth="1"/>
    <col min="10243" max="10243" width="18.6640625" style="26" bestFit="1" customWidth="1"/>
    <col min="10244" max="10244" width="20.5" style="26" customWidth="1"/>
    <col min="10245" max="10245" width="18" style="26" customWidth="1"/>
    <col min="10246" max="10246" width="24" style="26" customWidth="1"/>
    <col min="10247" max="10247" width="17.33203125" style="26" customWidth="1"/>
    <col min="10248" max="10248" width="17.5" style="26" customWidth="1"/>
    <col min="10249" max="10249" width="17" style="26" bestFit="1" customWidth="1"/>
    <col min="10250" max="10496" width="9.33203125" style="26"/>
    <col min="10497" max="10497" width="37.1640625" style="26" customWidth="1"/>
    <col min="10498" max="10498" width="70.5" style="26" customWidth="1"/>
    <col min="10499" max="10499" width="18.6640625" style="26" bestFit="1" customWidth="1"/>
    <col min="10500" max="10500" width="20.5" style="26" customWidth="1"/>
    <col min="10501" max="10501" width="18" style="26" customWidth="1"/>
    <col min="10502" max="10502" width="24" style="26" customWidth="1"/>
    <col min="10503" max="10503" width="17.33203125" style="26" customWidth="1"/>
    <col min="10504" max="10504" width="17.5" style="26" customWidth="1"/>
    <col min="10505" max="10505" width="17" style="26" bestFit="1" customWidth="1"/>
    <col min="10506" max="10752" width="9.33203125" style="26"/>
    <col min="10753" max="10753" width="37.1640625" style="26" customWidth="1"/>
    <col min="10754" max="10754" width="70.5" style="26" customWidth="1"/>
    <col min="10755" max="10755" width="18.6640625" style="26" bestFit="1" customWidth="1"/>
    <col min="10756" max="10756" width="20.5" style="26" customWidth="1"/>
    <col min="10757" max="10757" width="18" style="26" customWidth="1"/>
    <col min="10758" max="10758" width="24" style="26" customWidth="1"/>
    <col min="10759" max="10759" width="17.33203125" style="26" customWidth="1"/>
    <col min="10760" max="10760" width="17.5" style="26" customWidth="1"/>
    <col min="10761" max="10761" width="17" style="26" bestFit="1" customWidth="1"/>
    <col min="10762" max="11008" width="9.33203125" style="26"/>
    <col min="11009" max="11009" width="37.1640625" style="26" customWidth="1"/>
    <col min="11010" max="11010" width="70.5" style="26" customWidth="1"/>
    <col min="11011" max="11011" width="18.6640625" style="26" bestFit="1" customWidth="1"/>
    <col min="11012" max="11012" width="20.5" style="26" customWidth="1"/>
    <col min="11013" max="11013" width="18" style="26" customWidth="1"/>
    <col min="11014" max="11014" width="24" style="26" customWidth="1"/>
    <col min="11015" max="11015" width="17.33203125" style="26" customWidth="1"/>
    <col min="11016" max="11016" width="17.5" style="26" customWidth="1"/>
    <col min="11017" max="11017" width="17" style="26" bestFit="1" customWidth="1"/>
    <col min="11018" max="11264" width="9.33203125" style="26"/>
    <col min="11265" max="11265" width="37.1640625" style="26" customWidth="1"/>
    <col min="11266" max="11266" width="70.5" style="26" customWidth="1"/>
    <col min="11267" max="11267" width="18.6640625" style="26" bestFit="1" customWidth="1"/>
    <col min="11268" max="11268" width="20.5" style="26" customWidth="1"/>
    <col min="11269" max="11269" width="18" style="26" customWidth="1"/>
    <col min="11270" max="11270" width="24" style="26" customWidth="1"/>
    <col min="11271" max="11271" width="17.33203125" style="26" customWidth="1"/>
    <col min="11272" max="11272" width="17.5" style="26" customWidth="1"/>
    <col min="11273" max="11273" width="17" style="26" bestFit="1" customWidth="1"/>
    <col min="11274" max="11520" width="9.33203125" style="26"/>
    <col min="11521" max="11521" width="37.1640625" style="26" customWidth="1"/>
    <col min="11522" max="11522" width="70.5" style="26" customWidth="1"/>
    <col min="11523" max="11523" width="18.6640625" style="26" bestFit="1" customWidth="1"/>
    <col min="11524" max="11524" width="20.5" style="26" customWidth="1"/>
    <col min="11525" max="11525" width="18" style="26" customWidth="1"/>
    <col min="11526" max="11526" width="24" style="26" customWidth="1"/>
    <col min="11527" max="11527" width="17.33203125" style="26" customWidth="1"/>
    <col min="11528" max="11528" width="17.5" style="26" customWidth="1"/>
    <col min="11529" max="11529" width="17" style="26" bestFit="1" customWidth="1"/>
    <col min="11530" max="11776" width="9.33203125" style="26"/>
    <col min="11777" max="11777" width="37.1640625" style="26" customWidth="1"/>
    <col min="11778" max="11778" width="70.5" style="26" customWidth="1"/>
    <col min="11779" max="11779" width="18.6640625" style="26" bestFit="1" customWidth="1"/>
    <col min="11780" max="11780" width="20.5" style="26" customWidth="1"/>
    <col min="11781" max="11781" width="18" style="26" customWidth="1"/>
    <col min="11782" max="11782" width="24" style="26" customWidth="1"/>
    <col min="11783" max="11783" width="17.33203125" style="26" customWidth="1"/>
    <col min="11784" max="11784" width="17.5" style="26" customWidth="1"/>
    <col min="11785" max="11785" width="17" style="26" bestFit="1" customWidth="1"/>
    <col min="11786" max="12032" width="9.33203125" style="26"/>
    <col min="12033" max="12033" width="37.1640625" style="26" customWidth="1"/>
    <col min="12034" max="12034" width="70.5" style="26" customWidth="1"/>
    <col min="12035" max="12035" width="18.6640625" style="26" bestFit="1" customWidth="1"/>
    <col min="12036" max="12036" width="20.5" style="26" customWidth="1"/>
    <col min="12037" max="12037" width="18" style="26" customWidth="1"/>
    <col min="12038" max="12038" width="24" style="26" customWidth="1"/>
    <col min="12039" max="12039" width="17.33203125" style="26" customWidth="1"/>
    <col min="12040" max="12040" width="17.5" style="26" customWidth="1"/>
    <col min="12041" max="12041" width="17" style="26" bestFit="1" customWidth="1"/>
    <col min="12042" max="12288" width="9.33203125" style="26"/>
    <col min="12289" max="12289" width="37.1640625" style="26" customWidth="1"/>
    <col min="12290" max="12290" width="70.5" style="26" customWidth="1"/>
    <col min="12291" max="12291" width="18.6640625" style="26" bestFit="1" customWidth="1"/>
    <col min="12292" max="12292" width="20.5" style="26" customWidth="1"/>
    <col min="12293" max="12293" width="18" style="26" customWidth="1"/>
    <col min="12294" max="12294" width="24" style="26" customWidth="1"/>
    <col min="12295" max="12295" width="17.33203125" style="26" customWidth="1"/>
    <col min="12296" max="12296" width="17.5" style="26" customWidth="1"/>
    <col min="12297" max="12297" width="17" style="26" bestFit="1" customWidth="1"/>
    <col min="12298" max="12544" width="9.33203125" style="26"/>
    <col min="12545" max="12545" width="37.1640625" style="26" customWidth="1"/>
    <col min="12546" max="12546" width="70.5" style="26" customWidth="1"/>
    <col min="12547" max="12547" width="18.6640625" style="26" bestFit="1" customWidth="1"/>
    <col min="12548" max="12548" width="20.5" style="26" customWidth="1"/>
    <col min="12549" max="12549" width="18" style="26" customWidth="1"/>
    <col min="12550" max="12550" width="24" style="26" customWidth="1"/>
    <col min="12551" max="12551" width="17.33203125" style="26" customWidth="1"/>
    <col min="12552" max="12552" width="17.5" style="26" customWidth="1"/>
    <col min="12553" max="12553" width="17" style="26" bestFit="1" customWidth="1"/>
    <col min="12554" max="12800" width="9.33203125" style="26"/>
    <col min="12801" max="12801" width="37.1640625" style="26" customWidth="1"/>
    <col min="12802" max="12802" width="70.5" style="26" customWidth="1"/>
    <col min="12803" max="12803" width="18.6640625" style="26" bestFit="1" customWidth="1"/>
    <col min="12804" max="12804" width="20.5" style="26" customWidth="1"/>
    <col min="12805" max="12805" width="18" style="26" customWidth="1"/>
    <col min="12806" max="12806" width="24" style="26" customWidth="1"/>
    <col min="12807" max="12807" width="17.33203125" style="26" customWidth="1"/>
    <col min="12808" max="12808" width="17.5" style="26" customWidth="1"/>
    <col min="12809" max="12809" width="17" style="26" bestFit="1" customWidth="1"/>
    <col min="12810" max="13056" width="9.33203125" style="26"/>
    <col min="13057" max="13057" width="37.1640625" style="26" customWidth="1"/>
    <col min="13058" max="13058" width="70.5" style="26" customWidth="1"/>
    <col min="13059" max="13059" width="18.6640625" style="26" bestFit="1" customWidth="1"/>
    <col min="13060" max="13060" width="20.5" style="26" customWidth="1"/>
    <col min="13061" max="13061" width="18" style="26" customWidth="1"/>
    <col min="13062" max="13062" width="24" style="26" customWidth="1"/>
    <col min="13063" max="13063" width="17.33203125" style="26" customWidth="1"/>
    <col min="13064" max="13064" width="17.5" style="26" customWidth="1"/>
    <col min="13065" max="13065" width="17" style="26" bestFit="1" customWidth="1"/>
    <col min="13066" max="13312" width="9.33203125" style="26"/>
    <col min="13313" max="13313" width="37.1640625" style="26" customWidth="1"/>
    <col min="13314" max="13314" width="70.5" style="26" customWidth="1"/>
    <col min="13315" max="13315" width="18.6640625" style="26" bestFit="1" customWidth="1"/>
    <col min="13316" max="13316" width="20.5" style="26" customWidth="1"/>
    <col min="13317" max="13317" width="18" style="26" customWidth="1"/>
    <col min="13318" max="13318" width="24" style="26" customWidth="1"/>
    <col min="13319" max="13319" width="17.33203125" style="26" customWidth="1"/>
    <col min="13320" max="13320" width="17.5" style="26" customWidth="1"/>
    <col min="13321" max="13321" width="17" style="26" bestFit="1" customWidth="1"/>
    <col min="13322" max="13568" width="9.33203125" style="26"/>
    <col min="13569" max="13569" width="37.1640625" style="26" customWidth="1"/>
    <col min="13570" max="13570" width="70.5" style="26" customWidth="1"/>
    <col min="13571" max="13571" width="18.6640625" style="26" bestFit="1" customWidth="1"/>
    <col min="13572" max="13572" width="20.5" style="26" customWidth="1"/>
    <col min="13573" max="13573" width="18" style="26" customWidth="1"/>
    <col min="13574" max="13574" width="24" style="26" customWidth="1"/>
    <col min="13575" max="13575" width="17.33203125" style="26" customWidth="1"/>
    <col min="13576" max="13576" width="17.5" style="26" customWidth="1"/>
    <col min="13577" max="13577" width="17" style="26" bestFit="1" customWidth="1"/>
    <col min="13578" max="13824" width="9.33203125" style="26"/>
    <col min="13825" max="13825" width="37.1640625" style="26" customWidth="1"/>
    <col min="13826" max="13826" width="70.5" style="26" customWidth="1"/>
    <col min="13827" max="13827" width="18.6640625" style="26" bestFit="1" customWidth="1"/>
    <col min="13828" max="13828" width="20.5" style="26" customWidth="1"/>
    <col min="13829" max="13829" width="18" style="26" customWidth="1"/>
    <col min="13830" max="13830" width="24" style="26" customWidth="1"/>
    <col min="13831" max="13831" width="17.33203125" style="26" customWidth="1"/>
    <col min="13832" max="13832" width="17.5" style="26" customWidth="1"/>
    <col min="13833" max="13833" width="17" style="26" bestFit="1" customWidth="1"/>
    <col min="13834" max="14080" width="9.33203125" style="26"/>
    <col min="14081" max="14081" width="37.1640625" style="26" customWidth="1"/>
    <col min="14082" max="14082" width="70.5" style="26" customWidth="1"/>
    <col min="14083" max="14083" width="18.6640625" style="26" bestFit="1" customWidth="1"/>
    <col min="14084" max="14084" width="20.5" style="26" customWidth="1"/>
    <col min="14085" max="14085" width="18" style="26" customWidth="1"/>
    <col min="14086" max="14086" width="24" style="26" customWidth="1"/>
    <col min="14087" max="14087" width="17.33203125" style="26" customWidth="1"/>
    <col min="14088" max="14088" width="17.5" style="26" customWidth="1"/>
    <col min="14089" max="14089" width="17" style="26" bestFit="1" customWidth="1"/>
    <col min="14090" max="14336" width="9.33203125" style="26"/>
    <col min="14337" max="14337" width="37.1640625" style="26" customWidth="1"/>
    <col min="14338" max="14338" width="70.5" style="26" customWidth="1"/>
    <col min="14339" max="14339" width="18.6640625" style="26" bestFit="1" customWidth="1"/>
    <col min="14340" max="14340" width="20.5" style="26" customWidth="1"/>
    <col min="14341" max="14341" width="18" style="26" customWidth="1"/>
    <col min="14342" max="14342" width="24" style="26" customWidth="1"/>
    <col min="14343" max="14343" width="17.33203125" style="26" customWidth="1"/>
    <col min="14344" max="14344" width="17.5" style="26" customWidth="1"/>
    <col min="14345" max="14345" width="17" style="26" bestFit="1" customWidth="1"/>
    <col min="14346" max="14592" width="9.33203125" style="26"/>
    <col min="14593" max="14593" width="37.1640625" style="26" customWidth="1"/>
    <col min="14594" max="14594" width="70.5" style="26" customWidth="1"/>
    <col min="14595" max="14595" width="18.6640625" style="26" bestFit="1" customWidth="1"/>
    <col min="14596" max="14596" width="20.5" style="26" customWidth="1"/>
    <col min="14597" max="14597" width="18" style="26" customWidth="1"/>
    <col min="14598" max="14598" width="24" style="26" customWidth="1"/>
    <col min="14599" max="14599" width="17.33203125" style="26" customWidth="1"/>
    <col min="14600" max="14600" width="17.5" style="26" customWidth="1"/>
    <col min="14601" max="14601" width="17" style="26" bestFit="1" customWidth="1"/>
    <col min="14602" max="14848" width="9.33203125" style="26"/>
    <col min="14849" max="14849" width="37.1640625" style="26" customWidth="1"/>
    <col min="14850" max="14850" width="70.5" style="26" customWidth="1"/>
    <col min="14851" max="14851" width="18.6640625" style="26" bestFit="1" customWidth="1"/>
    <col min="14852" max="14852" width="20.5" style="26" customWidth="1"/>
    <col min="14853" max="14853" width="18" style="26" customWidth="1"/>
    <col min="14854" max="14854" width="24" style="26" customWidth="1"/>
    <col min="14855" max="14855" width="17.33203125" style="26" customWidth="1"/>
    <col min="14856" max="14856" width="17.5" style="26" customWidth="1"/>
    <col min="14857" max="14857" width="17" style="26" bestFit="1" customWidth="1"/>
    <col min="14858" max="15104" width="9.33203125" style="26"/>
    <col min="15105" max="15105" width="37.1640625" style="26" customWidth="1"/>
    <col min="15106" max="15106" width="70.5" style="26" customWidth="1"/>
    <col min="15107" max="15107" width="18.6640625" style="26" bestFit="1" customWidth="1"/>
    <col min="15108" max="15108" width="20.5" style="26" customWidth="1"/>
    <col min="15109" max="15109" width="18" style="26" customWidth="1"/>
    <col min="15110" max="15110" width="24" style="26" customWidth="1"/>
    <col min="15111" max="15111" width="17.33203125" style="26" customWidth="1"/>
    <col min="15112" max="15112" width="17.5" style="26" customWidth="1"/>
    <col min="15113" max="15113" width="17" style="26" bestFit="1" customWidth="1"/>
    <col min="15114" max="15360" width="9.33203125" style="26"/>
    <col min="15361" max="15361" width="37.1640625" style="26" customWidth="1"/>
    <col min="15362" max="15362" width="70.5" style="26" customWidth="1"/>
    <col min="15363" max="15363" width="18.6640625" style="26" bestFit="1" customWidth="1"/>
    <col min="15364" max="15364" width="20.5" style="26" customWidth="1"/>
    <col min="15365" max="15365" width="18" style="26" customWidth="1"/>
    <col min="15366" max="15366" width="24" style="26" customWidth="1"/>
    <col min="15367" max="15367" width="17.33203125" style="26" customWidth="1"/>
    <col min="15368" max="15368" width="17.5" style="26" customWidth="1"/>
    <col min="15369" max="15369" width="17" style="26" bestFit="1" customWidth="1"/>
    <col min="15370" max="15616" width="9.33203125" style="26"/>
    <col min="15617" max="15617" width="37.1640625" style="26" customWidth="1"/>
    <col min="15618" max="15618" width="70.5" style="26" customWidth="1"/>
    <col min="15619" max="15619" width="18.6640625" style="26" bestFit="1" customWidth="1"/>
    <col min="15620" max="15620" width="20.5" style="26" customWidth="1"/>
    <col min="15621" max="15621" width="18" style="26" customWidth="1"/>
    <col min="15622" max="15622" width="24" style="26" customWidth="1"/>
    <col min="15623" max="15623" width="17.33203125" style="26" customWidth="1"/>
    <col min="15624" max="15624" width="17.5" style="26" customWidth="1"/>
    <col min="15625" max="15625" width="17" style="26" bestFit="1" customWidth="1"/>
    <col min="15626" max="15872" width="9.33203125" style="26"/>
    <col min="15873" max="15873" width="37.1640625" style="26" customWidth="1"/>
    <col min="15874" max="15874" width="70.5" style="26" customWidth="1"/>
    <col min="15875" max="15875" width="18.6640625" style="26" bestFit="1" customWidth="1"/>
    <col min="15876" max="15876" width="20.5" style="26" customWidth="1"/>
    <col min="15877" max="15877" width="18" style="26" customWidth="1"/>
    <col min="15878" max="15878" width="24" style="26" customWidth="1"/>
    <col min="15879" max="15879" width="17.33203125" style="26" customWidth="1"/>
    <col min="15880" max="15880" width="17.5" style="26" customWidth="1"/>
    <col min="15881" max="15881" width="17" style="26" bestFit="1" customWidth="1"/>
    <col min="15882" max="16128" width="9.33203125" style="26"/>
    <col min="16129" max="16129" width="37.1640625" style="26" customWidth="1"/>
    <col min="16130" max="16130" width="70.5" style="26" customWidth="1"/>
    <col min="16131" max="16131" width="18.6640625" style="26" bestFit="1" customWidth="1"/>
    <col min="16132" max="16132" width="20.5" style="26" customWidth="1"/>
    <col min="16133" max="16133" width="18" style="26" customWidth="1"/>
    <col min="16134" max="16134" width="24" style="26" customWidth="1"/>
    <col min="16135" max="16135" width="17.33203125" style="26" customWidth="1"/>
    <col min="16136" max="16136" width="17.5" style="26" customWidth="1"/>
    <col min="16137" max="16137" width="17" style="26" bestFit="1" customWidth="1"/>
    <col min="16138" max="16384" width="9.33203125" style="26"/>
  </cols>
  <sheetData>
    <row r="1" spans="1:9" ht="15.75" x14ac:dyDescent="0.25">
      <c r="B1" s="27"/>
      <c r="C1" s="150" t="s">
        <v>226</v>
      </c>
      <c r="D1" s="151"/>
      <c r="E1" s="151"/>
      <c r="F1" s="28"/>
    </row>
    <row r="2" spans="1:9" ht="15.75" x14ac:dyDescent="0.25">
      <c r="A2" s="29"/>
      <c r="B2" s="30"/>
      <c r="C2" s="151"/>
      <c r="D2" s="151"/>
      <c r="E2" s="151"/>
      <c r="F2" s="28"/>
    </row>
    <row r="3" spans="1:9" ht="15.75" customHeight="1" x14ac:dyDescent="0.2">
      <c r="B3" s="30"/>
      <c r="C3" s="151"/>
      <c r="D3" s="151"/>
      <c r="E3" s="151"/>
      <c r="F3" s="28"/>
    </row>
    <row r="4" spans="1:9" ht="15.75" x14ac:dyDescent="0.25">
      <c r="B4" s="29"/>
      <c r="C4" s="151"/>
      <c r="D4" s="151"/>
      <c r="E4" s="151"/>
      <c r="F4" s="28"/>
    </row>
    <row r="5" spans="1:9" ht="87" customHeight="1" x14ac:dyDescent="0.25">
      <c r="B5" s="29"/>
      <c r="C5" s="151"/>
      <c r="D5" s="151"/>
      <c r="E5" s="151"/>
      <c r="F5" s="28"/>
    </row>
    <row r="6" spans="1:9" ht="12.75" customHeight="1" x14ac:dyDescent="0.2">
      <c r="A6" s="31"/>
      <c r="B6" s="32"/>
      <c r="C6" s="32"/>
      <c r="D6" s="32"/>
      <c r="E6" s="32"/>
      <c r="F6" s="28"/>
    </row>
    <row r="7" spans="1:9" ht="52.5" customHeight="1" x14ac:dyDescent="0.2">
      <c r="A7" s="155" t="s">
        <v>227</v>
      </c>
      <c r="B7" s="155"/>
      <c r="C7" s="155"/>
      <c r="D7" s="155"/>
      <c r="E7" s="155"/>
      <c r="F7" s="28"/>
    </row>
    <row r="8" spans="1:9" x14ac:dyDescent="0.2">
      <c r="A8" s="33"/>
      <c r="B8" s="28"/>
      <c r="C8" s="28"/>
      <c r="D8" s="28"/>
      <c r="E8" s="28"/>
      <c r="F8" s="34"/>
    </row>
    <row r="9" spans="1:9" ht="36.75" customHeight="1" x14ac:dyDescent="0.25">
      <c r="A9" s="152" t="s">
        <v>23</v>
      </c>
      <c r="B9" s="153" t="s">
        <v>24</v>
      </c>
      <c r="C9" s="152" t="s">
        <v>25</v>
      </c>
      <c r="D9" s="152"/>
      <c r="E9" s="152"/>
      <c r="F9" s="35"/>
      <c r="H9" s="36"/>
      <c r="I9" s="37"/>
    </row>
    <row r="10" spans="1:9" ht="36" customHeight="1" x14ac:dyDescent="0.2">
      <c r="A10" s="152"/>
      <c r="B10" s="153"/>
      <c r="C10" s="38" t="s">
        <v>205</v>
      </c>
      <c r="D10" s="38" t="s">
        <v>207</v>
      </c>
      <c r="E10" s="38" t="s">
        <v>219</v>
      </c>
      <c r="F10" s="39"/>
      <c r="H10" s="37"/>
      <c r="I10" s="37"/>
    </row>
    <row r="11" spans="1:9" ht="15.75" x14ac:dyDescent="0.25">
      <c r="A11" s="40" t="s">
        <v>8</v>
      </c>
      <c r="B11" s="41" t="s">
        <v>9</v>
      </c>
      <c r="C11" s="41" t="s">
        <v>10</v>
      </c>
      <c r="D11" s="41" t="s">
        <v>11</v>
      </c>
      <c r="E11" s="42">
        <v>5</v>
      </c>
      <c r="F11" s="39"/>
      <c r="H11" s="37"/>
      <c r="I11" s="37"/>
    </row>
    <row r="12" spans="1:9" ht="31.5" x14ac:dyDescent="0.25">
      <c r="A12" s="106" t="s">
        <v>163</v>
      </c>
      <c r="B12" s="107" t="s">
        <v>164</v>
      </c>
      <c r="C12" s="108">
        <v>0</v>
      </c>
      <c r="D12" s="108">
        <v>0</v>
      </c>
      <c r="E12" s="108">
        <v>0</v>
      </c>
      <c r="F12" s="43"/>
      <c r="G12" s="43"/>
      <c r="H12" s="43"/>
    </row>
    <row r="13" spans="1:9" s="44" customFormat="1" ht="31.5" x14ac:dyDescent="0.25">
      <c r="A13" s="106" t="s">
        <v>165</v>
      </c>
      <c r="B13" s="107" t="s">
        <v>166</v>
      </c>
      <c r="C13" s="108">
        <v>54</v>
      </c>
      <c r="D13" s="109">
        <v>67.5</v>
      </c>
      <c r="E13" s="109">
        <v>81</v>
      </c>
    </row>
    <row r="14" spans="1:9" s="44" customFormat="1" ht="47.25" x14ac:dyDescent="0.25">
      <c r="A14" s="106" t="s">
        <v>167</v>
      </c>
      <c r="B14" s="107" t="s">
        <v>168</v>
      </c>
      <c r="C14" s="108">
        <v>54</v>
      </c>
      <c r="D14" s="109">
        <v>67.5</v>
      </c>
      <c r="E14" s="109">
        <v>81</v>
      </c>
      <c r="F14" s="45"/>
    </row>
    <row r="15" spans="1:9" s="44" customFormat="1" ht="47.25" x14ac:dyDescent="0.25">
      <c r="A15" s="106" t="s">
        <v>169</v>
      </c>
      <c r="B15" s="107" t="s">
        <v>168</v>
      </c>
      <c r="C15" s="108">
        <v>54</v>
      </c>
      <c r="D15" s="109">
        <v>67.5</v>
      </c>
      <c r="E15" s="109">
        <v>81</v>
      </c>
      <c r="F15" s="45"/>
    </row>
    <row r="16" spans="1:9" s="44" customFormat="1" ht="31.5" x14ac:dyDescent="0.25">
      <c r="A16" s="106" t="s">
        <v>170</v>
      </c>
      <c r="B16" s="107" t="s">
        <v>171</v>
      </c>
      <c r="C16" s="108">
        <v>-54</v>
      </c>
      <c r="D16" s="109">
        <v>-67.5</v>
      </c>
      <c r="E16" s="109">
        <v>-81</v>
      </c>
    </row>
    <row r="17" spans="1:9" s="44" customFormat="1" ht="47.25" x14ac:dyDescent="0.25">
      <c r="A17" s="106" t="s">
        <v>172</v>
      </c>
      <c r="B17" s="107" t="s">
        <v>173</v>
      </c>
      <c r="C17" s="108">
        <v>-54</v>
      </c>
      <c r="D17" s="109">
        <v>-67.5</v>
      </c>
      <c r="E17" s="109">
        <v>-81</v>
      </c>
    </row>
    <row r="18" spans="1:9" s="44" customFormat="1" ht="47.25" x14ac:dyDescent="0.25">
      <c r="A18" s="106" t="s">
        <v>174</v>
      </c>
      <c r="B18" s="107" t="s">
        <v>175</v>
      </c>
      <c r="C18" s="108">
        <v>-54</v>
      </c>
      <c r="D18" s="109">
        <v>-67.5</v>
      </c>
      <c r="E18" s="109">
        <v>-81</v>
      </c>
      <c r="F18" s="46"/>
    </row>
    <row r="19" spans="1:9" s="44" customFormat="1" ht="47.25" x14ac:dyDescent="0.25">
      <c r="A19" s="106" t="s">
        <v>176</v>
      </c>
      <c r="B19" s="107" t="s">
        <v>177</v>
      </c>
      <c r="C19" s="108">
        <v>-54</v>
      </c>
      <c r="D19" s="109">
        <v>-67.5</v>
      </c>
      <c r="E19" s="109">
        <v>-81</v>
      </c>
      <c r="F19" s="45"/>
    </row>
    <row r="20" spans="1:9" s="44" customFormat="1" ht="31.5" x14ac:dyDescent="0.25">
      <c r="A20" s="106" t="s">
        <v>178</v>
      </c>
      <c r="B20" s="107" t="s">
        <v>179</v>
      </c>
      <c r="C20" s="108">
        <f>C25+C21</f>
        <v>0</v>
      </c>
      <c r="D20" s="108">
        <f>D25+D21</f>
        <v>0</v>
      </c>
      <c r="E20" s="108">
        <f>E25+E21</f>
        <v>0</v>
      </c>
      <c r="F20" s="46"/>
    </row>
    <row r="21" spans="1:9" s="44" customFormat="1" ht="15.75" x14ac:dyDescent="0.25">
      <c r="A21" s="106" t="s">
        <v>180</v>
      </c>
      <c r="B21" s="107" t="s">
        <v>181</v>
      </c>
      <c r="C21" s="108">
        <v>-2259.6</v>
      </c>
      <c r="D21" s="109">
        <v>-1547.8</v>
      </c>
      <c r="E21" s="109">
        <v>-1584</v>
      </c>
      <c r="F21" s="46"/>
    </row>
    <row r="22" spans="1:9" s="44" customFormat="1" ht="15.75" x14ac:dyDescent="0.25">
      <c r="A22" s="106" t="s">
        <v>182</v>
      </c>
      <c r="B22" s="107" t="s">
        <v>181</v>
      </c>
      <c r="C22" s="108">
        <v>-2259.6</v>
      </c>
      <c r="D22" s="109">
        <v>-1547.8</v>
      </c>
      <c r="E22" s="109">
        <v>-1584</v>
      </c>
      <c r="F22" s="47"/>
      <c r="G22" s="48"/>
    </row>
    <row r="23" spans="1:9" ht="15.75" x14ac:dyDescent="0.25">
      <c r="A23" s="106" t="s">
        <v>183</v>
      </c>
      <c r="B23" s="107" t="s">
        <v>184</v>
      </c>
      <c r="C23" s="108">
        <v>-2259.6</v>
      </c>
      <c r="D23" s="109">
        <v>-1547.8</v>
      </c>
      <c r="E23" s="109">
        <v>-1584</v>
      </c>
      <c r="F23" s="154"/>
      <c r="G23" s="154"/>
      <c r="H23" s="49"/>
      <c r="I23" s="50"/>
    </row>
    <row r="24" spans="1:9" ht="31.5" x14ac:dyDescent="0.25">
      <c r="A24" s="106" t="s">
        <v>185</v>
      </c>
      <c r="B24" s="107" t="s">
        <v>186</v>
      </c>
      <c r="C24" s="108">
        <v>-2259.6</v>
      </c>
      <c r="D24" s="109">
        <v>-1547.8</v>
      </c>
      <c r="E24" s="109">
        <v>-1584</v>
      </c>
      <c r="F24" s="51"/>
      <c r="G24" s="51"/>
      <c r="H24" s="49"/>
      <c r="I24" s="50"/>
    </row>
    <row r="25" spans="1:9" ht="15.75" x14ac:dyDescent="0.25">
      <c r="A25" s="106" t="s">
        <v>187</v>
      </c>
      <c r="B25" s="107" t="s">
        <v>188</v>
      </c>
      <c r="C25" s="108">
        <v>2259.6</v>
      </c>
      <c r="D25" s="109">
        <v>1547.8</v>
      </c>
      <c r="E25" s="109">
        <v>1584</v>
      </c>
      <c r="F25" s="51"/>
      <c r="G25" s="51"/>
      <c r="H25" s="49"/>
      <c r="I25" s="50"/>
    </row>
    <row r="26" spans="1:9" ht="15.75" x14ac:dyDescent="0.25">
      <c r="A26" s="106" t="s">
        <v>189</v>
      </c>
      <c r="B26" s="107" t="s">
        <v>190</v>
      </c>
      <c r="C26" s="108">
        <v>2259.6</v>
      </c>
      <c r="D26" s="109">
        <v>1547.8</v>
      </c>
      <c r="E26" s="109">
        <v>1584</v>
      </c>
      <c r="F26" s="51"/>
      <c r="G26" s="51"/>
      <c r="H26" s="49"/>
      <c r="I26" s="50"/>
    </row>
    <row r="27" spans="1:9" ht="31.5" x14ac:dyDescent="0.25">
      <c r="A27" s="106" t="s">
        <v>191</v>
      </c>
      <c r="B27" s="107" t="s">
        <v>192</v>
      </c>
      <c r="C27" s="108">
        <v>2259.6</v>
      </c>
      <c r="D27" s="109">
        <v>1547.8</v>
      </c>
      <c r="E27" s="109">
        <v>1584</v>
      </c>
      <c r="F27" s="51"/>
      <c r="G27" s="51"/>
      <c r="H27" s="49"/>
      <c r="I27" s="50"/>
    </row>
    <row r="28" spans="1:9" ht="31.5" x14ac:dyDescent="0.25">
      <c r="A28" s="106" t="s">
        <v>193</v>
      </c>
      <c r="B28" s="107" t="s">
        <v>194</v>
      </c>
      <c r="C28" s="108">
        <v>2259.6</v>
      </c>
      <c r="D28" s="109">
        <v>1547.8</v>
      </c>
      <c r="E28" s="109">
        <v>1584</v>
      </c>
      <c r="F28" s="51"/>
      <c r="G28" s="51"/>
      <c r="H28" s="49"/>
      <c r="I28" s="50"/>
    </row>
    <row r="29" spans="1:9" ht="31.5" x14ac:dyDescent="0.25">
      <c r="A29" s="110" t="s">
        <v>195</v>
      </c>
      <c r="B29" s="111" t="s">
        <v>196</v>
      </c>
      <c r="C29" s="112">
        <v>0</v>
      </c>
      <c r="D29" s="113">
        <v>0</v>
      </c>
      <c r="E29" s="113">
        <v>0</v>
      </c>
      <c r="F29" s="51"/>
      <c r="G29" s="51"/>
      <c r="H29" s="49"/>
      <c r="I29" s="50"/>
    </row>
    <row r="30" spans="1:9" ht="31.5" x14ac:dyDescent="0.25">
      <c r="A30" s="110" t="s">
        <v>197</v>
      </c>
      <c r="B30" s="111" t="s">
        <v>198</v>
      </c>
      <c r="C30" s="112">
        <v>0</v>
      </c>
      <c r="D30" s="113">
        <v>0</v>
      </c>
      <c r="E30" s="113">
        <v>0</v>
      </c>
    </row>
    <row r="31" spans="1:9" ht="63" x14ac:dyDescent="0.25">
      <c r="A31" s="110" t="s">
        <v>199</v>
      </c>
      <c r="B31" s="111" t="s">
        <v>200</v>
      </c>
      <c r="C31" s="112">
        <v>0</v>
      </c>
      <c r="D31" s="113">
        <v>0</v>
      </c>
      <c r="E31" s="113">
        <v>0</v>
      </c>
      <c r="F31" s="53"/>
    </row>
    <row r="32" spans="1:9" ht="31.5" x14ac:dyDescent="0.25">
      <c r="A32" s="114" t="s">
        <v>163</v>
      </c>
      <c r="B32" s="107" t="s">
        <v>201</v>
      </c>
      <c r="C32" s="115">
        <v>0</v>
      </c>
      <c r="D32" s="115">
        <v>0</v>
      </c>
      <c r="E32" s="115">
        <v>0</v>
      </c>
    </row>
    <row r="33" spans="2:5" x14ac:dyDescent="0.2">
      <c r="C33" s="52"/>
      <c r="D33" s="52"/>
      <c r="E33" s="52"/>
    </row>
    <row r="34" spans="2:5" x14ac:dyDescent="0.2">
      <c r="C34" s="52"/>
      <c r="D34" s="52"/>
      <c r="E34" s="52"/>
    </row>
    <row r="35" spans="2:5" x14ac:dyDescent="0.2">
      <c r="C35" s="52"/>
      <c r="D35" s="52"/>
      <c r="E35" s="52"/>
    </row>
    <row r="36" spans="2:5" x14ac:dyDescent="0.2">
      <c r="C36" s="52"/>
    </row>
    <row r="37" spans="2:5" x14ac:dyDescent="0.2">
      <c r="C37" s="52"/>
    </row>
    <row r="40" spans="2:5" x14ac:dyDescent="0.2">
      <c r="C40" s="52"/>
    </row>
    <row r="41" spans="2:5" x14ac:dyDescent="0.2">
      <c r="C41" s="52"/>
      <c r="D41" s="54"/>
    </row>
    <row r="42" spans="2:5" x14ac:dyDescent="0.2">
      <c r="B42" s="52"/>
      <c r="C42" s="52"/>
      <c r="D42" s="55"/>
    </row>
    <row r="43" spans="2:5" x14ac:dyDescent="0.2">
      <c r="C43" s="52"/>
      <c r="D43" s="54"/>
    </row>
    <row r="44" spans="2:5" x14ac:dyDescent="0.2">
      <c r="C44" s="52"/>
    </row>
    <row r="45" spans="2:5" x14ac:dyDescent="0.2">
      <c r="D45" s="52"/>
    </row>
    <row r="46" spans="2:5" x14ac:dyDescent="0.2">
      <c r="D46" s="52"/>
    </row>
    <row r="47" spans="2:5" x14ac:dyDescent="0.2">
      <c r="B47" s="53"/>
      <c r="D47" s="52"/>
    </row>
    <row r="48" spans="2:5" x14ac:dyDescent="0.2">
      <c r="C48" s="56"/>
      <c r="D48" s="57"/>
    </row>
    <row r="49" spans="3:4" x14ac:dyDescent="0.2">
      <c r="D49" s="52"/>
    </row>
    <row r="50" spans="3:4" x14ac:dyDescent="0.2">
      <c r="D50" s="52"/>
    </row>
    <row r="51" spans="3:4" x14ac:dyDescent="0.2">
      <c r="D51" s="52"/>
    </row>
    <row r="52" spans="3:4" x14ac:dyDescent="0.2">
      <c r="D52" s="52"/>
    </row>
    <row r="53" spans="3:4" x14ac:dyDescent="0.2">
      <c r="D53" s="52"/>
    </row>
    <row r="55" spans="3:4" x14ac:dyDescent="0.2">
      <c r="C55" s="52"/>
    </row>
    <row r="56" spans="3:4" x14ac:dyDescent="0.2">
      <c r="C56" s="52"/>
    </row>
  </sheetData>
  <mergeCells count="6">
    <mergeCell ref="C1:E5"/>
    <mergeCell ref="A9:A10"/>
    <mergeCell ref="B9:B10"/>
    <mergeCell ref="C9:E9"/>
    <mergeCell ref="F23:G23"/>
    <mergeCell ref="A7:E7"/>
  </mergeCells>
  <conditionalFormatting sqref="A8">
    <cfRule type="expression" dxfId="2" priority="1" stopIfTrue="1">
      <formula>$F8&lt;&gt;""</formula>
    </cfRule>
  </conditionalFormatting>
  <conditionalFormatting sqref="A2 B1:C1 B2:B5">
    <cfRule type="expression" dxfId="1" priority="2" stopIfTrue="1">
      <formula>$G1&lt;&gt;""</formula>
    </cfRule>
  </conditionalFormatting>
  <pageMargins left="0.59055118110236227" right="0.31496062992125984" top="0.70866141732283472" bottom="0.19685039370078741" header="0.47244094488188981" footer="0.59055118110236227"/>
  <pageSetup paperSize="9" scale="62" fitToHeight="0" orientation="portrait" r:id="rId1"/>
  <headerFooter alignWithMargins="0">
    <oddHeader>&amp;R&amp;P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abSelected="1" view="pageBreakPreview" topLeftCell="A7" zoomScaleNormal="100" workbookViewId="0">
      <selection activeCell="I13" sqref="I13:J13"/>
    </sheetView>
  </sheetViews>
  <sheetFormatPr defaultRowHeight="12.75" x14ac:dyDescent="0.2"/>
  <cols>
    <col min="1" max="1" width="6.1640625" style="58" customWidth="1"/>
    <col min="2" max="4" width="9.33203125" style="58"/>
    <col min="5" max="5" width="35.83203125" style="58" customWidth="1"/>
    <col min="6" max="6" width="19" style="58" customWidth="1"/>
    <col min="7" max="7" width="13.6640625" style="58" customWidth="1"/>
    <col min="8" max="8" width="7.83203125" style="58" customWidth="1"/>
    <col min="9" max="256" width="9.33203125" style="58"/>
    <col min="257" max="257" width="6.1640625" style="58" customWidth="1"/>
    <col min="258" max="260" width="9.33203125" style="58"/>
    <col min="261" max="261" width="35.83203125" style="58" customWidth="1"/>
    <col min="262" max="262" width="19" style="58" customWidth="1"/>
    <col min="263" max="263" width="13.6640625" style="58" customWidth="1"/>
    <col min="264" max="264" width="7.83203125" style="58" customWidth="1"/>
    <col min="265" max="512" width="9.33203125" style="58"/>
    <col min="513" max="513" width="6.1640625" style="58" customWidth="1"/>
    <col min="514" max="516" width="9.33203125" style="58"/>
    <col min="517" max="517" width="35.83203125" style="58" customWidth="1"/>
    <col min="518" max="518" width="19" style="58" customWidth="1"/>
    <col min="519" max="519" width="13.6640625" style="58" customWidth="1"/>
    <col min="520" max="520" width="7.83203125" style="58" customWidth="1"/>
    <col min="521" max="768" width="9.33203125" style="58"/>
    <col min="769" max="769" width="6.1640625" style="58" customWidth="1"/>
    <col min="770" max="772" width="9.33203125" style="58"/>
    <col min="773" max="773" width="35.83203125" style="58" customWidth="1"/>
    <col min="774" max="774" width="19" style="58" customWidth="1"/>
    <col min="775" max="775" width="13.6640625" style="58" customWidth="1"/>
    <col min="776" max="776" width="7.83203125" style="58" customWidth="1"/>
    <col min="777" max="1024" width="9.33203125" style="58"/>
    <col min="1025" max="1025" width="6.1640625" style="58" customWidth="1"/>
    <col min="1026" max="1028" width="9.33203125" style="58"/>
    <col min="1029" max="1029" width="35.83203125" style="58" customWidth="1"/>
    <col min="1030" max="1030" width="19" style="58" customWidth="1"/>
    <col min="1031" max="1031" width="13.6640625" style="58" customWidth="1"/>
    <col min="1032" max="1032" width="7.83203125" style="58" customWidth="1"/>
    <col min="1033" max="1280" width="9.33203125" style="58"/>
    <col min="1281" max="1281" width="6.1640625" style="58" customWidth="1"/>
    <col min="1282" max="1284" width="9.33203125" style="58"/>
    <col min="1285" max="1285" width="35.83203125" style="58" customWidth="1"/>
    <col min="1286" max="1286" width="19" style="58" customWidth="1"/>
    <col min="1287" max="1287" width="13.6640625" style="58" customWidth="1"/>
    <col min="1288" max="1288" width="7.83203125" style="58" customWidth="1"/>
    <col min="1289" max="1536" width="9.33203125" style="58"/>
    <col min="1537" max="1537" width="6.1640625" style="58" customWidth="1"/>
    <col min="1538" max="1540" width="9.33203125" style="58"/>
    <col min="1541" max="1541" width="35.83203125" style="58" customWidth="1"/>
    <col min="1542" max="1542" width="19" style="58" customWidth="1"/>
    <col min="1543" max="1543" width="13.6640625" style="58" customWidth="1"/>
    <col min="1544" max="1544" width="7.83203125" style="58" customWidth="1"/>
    <col min="1545" max="1792" width="9.33203125" style="58"/>
    <col min="1793" max="1793" width="6.1640625" style="58" customWidth="1"/>
    <col min="1794" max="1796" width="9.33203125" style="58"/>
    <col min="1797" max="1797" width="35.83203125" style="58" customWidth="1"/>
    <col min="1798" max="1798" width="19" style="58" customWidth="1"/>
    <col min="1799" max="1799" width="13.6640625" style="58" customWidth="1"/>
    <col min="1800" max="1800" width="7.83203125" style="58" customWidth="1"/>
    <col min="1801" max="2048" width="9.33203125" style="58"/>
    <col min="2049" max="2049" width="6.1640625" style="58" customWidth="1"/>
    <col min="2050" max="2052" width="9.33203125" style="58"/>
    <col min="2053" max="2053" width="35.83203125" style="58" customWidth="1"/>
    <col min="2054" max="2054" width="19" style="58" customWidth="1"/>
    <col min="2055" max="2055" width="13.6640625" style="58" customWidth="1"/>
    <col min="2056" max="2056" width="7.83203125" style="58" customWidth="1"/>
    <col min="2057" max="2304" width="9.33203125" style="58"/>
    <col min="2305" max="2305" width="6.1640625" style="58" customWidth="1"/>
    <col min="2306" max="2308" width="9.33203125" style="58"/>
    <col min="2309" max="2309" width="35.83203125" style="58" customWidth="1"/>
    <col min="2310" max="2310" width="19" style="58" customWidth="1"/>
    <col min="2311" max="2311" width="13.6640625" style="58" customWidth="1"/>
    <col min="2312" max="2312" width="7.83203125" style="58" customWidth="1"/>
    <col min="2313" max="2560" width="9.33203125" style="58"/>
    <col min="2561" max="2561" width="6.1640625" style="58" customWidth="1"/>
    <col min="2562" max="2564" width="9.33203125" style="58"/>
    <col min="2565" max="2565" width="35.83203125" style="58" customWidth="1"/>
    <col min="2566" max="2566" width="19" style="58" customWidth="1"/>
    <col min="2567" max="2567" width="13.6640625" style="58" customWidth="1"/>
    <col min="2568" max="2568" width="7.83203125" style="58" customWidth="1"/>
    <col min="2569" max="2816" width="9.33203125" style="58"/>
    <col min="2817" max="2817" width="6.1640625" style="58" customWidth="1"/>
    <col min="2818" max="2820" width="9.33203125" style="58"/>
    <col min="2821" max="2821" width="35.83203125" style="58" customWidth="1"/>
    <col min="2822" max="2822" width="19" style="58" customWidth="1"/>
    <col min="2823" max="2823" width="13.6640625" style="58" customWidth="1"/>
    <col min="2824" max="2824" width="7.83203125" style="58" customWidth="1"/>
    <col min="2825" max="3072" width="9.33203125" style="58"/>
    <col min="3073" max="3073" width="6.1640625" style="58" customWidth="1"/>
    <col min="3074" max="3076" width="9.33203125" style="58"/>
    <col min="3077" max="3077" width="35.83203125" style="58" customWidth="1"/>
    <col min="3078" max="3078" width="19" style="58" customWidth="1"/>
    <col min="3079" max="3079" width="13.6640625" style="58" customWidth="1"/>
    <col min="3080" max="3080" width="7.83203125" style="58" customWidth="1"/>
    <col min="3081" max="3328" width="9.33203125" style="58"/>
    <col min="3329" max="3329" width="6.1640625" style="58" customWidth="1"/>
    <col min="3330" max="3332" width="9.33203125" style="58"/>
    <col min="3333" max="3333" width="35.83203125" style="58" customWidth="1"/>
    <col min="3334" max="3334" width="19" style="58" customWidth="1"/>
    <col min="3335" max="3335" width="13.6640625" style="58" customWidth="1"/>
    <col min="3336" max="3336" width="7.83203125" style="58" customWidth="1"/>
    <col min="3337" max="3584" width="9.33203125" style="58"/>
    <col min="3585" max="3585" width="6.1640625" style="58" customWidth="1"/>
    <col min="3586" max="3588" width="9.33203125" style="58"/>
    <col min="3589" max="3589" width="35.83203125" style="58" customWidth="1"/>
    <col min="3590" max="3590" width="19" style="58" customWidth="1"/>
    <col min="3591" max="3591" width="13.6640625" style="58" customWidth="1"/>
    <col min="3592" max="3592" width="7.83203125" style="58" customWidth="1"/>
    <col min="3593" max="3840" width="9.33203125" style="58"/>
    <col min="3841" max="3841" width="6.1640625" style="58" customWidth="1"/>
    <col min="3842" max="3844" width="9.33203125" style="58"/>
    <col min="3845" max="3845" width="35.83203125" style="58" customWidth="1"/>
    <col min="3846" max="3846" width="19" style="58" customWidth="1"/>
    <col min="3847" max="3847" width="13.6640625" style="58" customWidth="1"/>
    <col min="3848" max="3848" width="7.83203125" style="58" customWidth="1"/>
    <col min="3849" max="4096" width="9.33203125" style="58"/>
    <col min="4097" max="4097" width="6.1640625" style="58" customWidth="1"/>
    <col min="4098" max="4100" width="9.33203125" style="58"/>
    <col min="4101" max="4101" width="35.83203125" style="58" customWidth="1"/>
    <col min="4102" max="4102" width="19" style="58" customWidth="1"/>
    <col min="4103" max="4103" width="13.6640625" style="58" customWidth="1"/>
    <col min="4104" max="4104" width="7.83203125" style="58" customWidth="1"/>
    <col min="4105" max="4352" width="9.33203125" style="58"/>
    <col min="4353" max="4353" width="6.1640625" style="58" customWidth="1"/>
    <col min="4354" max="4356" width="9.33203125" style="58"/>
    <col min="4357" max="4357" width="35.83203125" style="58" customWidth="1"/>
    <col min="4358" max="4358" width="19" style="58" customWidth="1"/>
    <col min="4359" max="4359" width="13.6640625" style="58" customWidth="1"/>
    <col min="4360" max="4360" width="7.83203125" style="58" customWidth="1"/>
    <col min="4361" max="4608" width="9.33203125" style="58"/>
    <col min="4609" max="4609" width="6.1640625" style="58" customWidth="1"/>
    <col min="4610" max="4612" width="9.33203125" style="58"/>
    <col min="4613" max="4613" width="35.83203125" style="58" customWidth="1"/>
    <col min="4614" max="4614" width="19" style="58" customWidth="1"/>
    <col min="4615" max="4615" width="13.6640625" style="58" customWidth="1"/>
    <col min="4616" max="4616" width="7.83203125" style="58" customWidth="1"/>
    <col min="4617" max="4864" width="9.33203125" style="58"/>
    <col min="4865" max="4865" width="6.1640625" style="58" customWidth="1"/>
    <col min="4866" max="4868" width="9.33203125" style="58"/>
    <col min="4869" max="4869" width="35.83203125" style="58" customWidth="1"/>
    <col min="4870" max="4870" width="19" style="58" customWidth="1"/>
    <col min="4871" max="4871" width="13.6640625" style="58" customWidth="1"/>
    <col min="4872" max="4872" width="7.83203125" style="58" customWidth="1"/>
    <col min="4873" max="5120" width="9.33203125" style="58"/>
    <col min="5121" max="5121" width="6.1640625" style="58" customWidth="1"/>
    <col min="5122" max="5124" width="9.33203125" style="58"/>
    <col min="5125" max="5125" width="35.83203125" style="58" customWidth="1"/>
    <col min="5126" max="5126" width="19" style="58" customWidth="1"/>
    <col min="5127" max="5127" width="13.6640625" style="58" customWidth="1"/>
    <col min="5128" max="5128" width="7.83203125" style="58" customWidth="1"/>
    <col min="5129" max="5376" width="9.33203125" style="58"/>
    <col min="5377" max="5377" width="6.1640625" style="58" customWidth="1"/>
    <col min="5378" max="5380" width="9.33203125" style="58"/>
    <col min="5381" max="5381" width="35.83203125" style="58" customWidth="1"/>
    <col min="5382" max="5382" width="19" style="58" customWidth="1"/>
    <col min="5383" max="5383" width="13.6640625" style="58" customWidth="1"/>
    <col min="5384" max="5384" width="7.83203125" style="58" customWidth="1"/>
    <col min="5385" max="5632" width="9.33203125" style="58"/>
    <col min="5633" max="5633" width="6.1640625" style="58" customWidth="1"/>
    <col min="5634" max="5636" width="9.33203125" style="58"/>
    <col min="5637" max="5637" width="35.83203125" style="58" customWidth="1"/>
    <col min="5638" max="5638" width="19" style="58" customWidth="1"/>
    <col min="5639" max="5639" width="13.6640625" style="58" customWidth="1"/>
    <col min="5640" max="5640" width="7.83203125" style="58" customWidth="1"/>
    <col min="5641" max="5888" width="9.33203125" style="58"/>
    <col min="5889" max="5889" width="6.1640625" style="58" customWidth="1"/>
    <col min="5890" max="5892" width="9.33203125" style="58"/>
    <col min="5893" max="5893" width="35.83203125" style="58" customWidth="1"/>
    <col min="5894" max="5894" width="19" style="58" customWidth="1"/>
    <col min="5895" max="5895" width="13.6640625" style="58" customWidth="1"/>
    <col min="5896" max="5896" width="7.83203125" style="58" customWidth="1"/>
    <col min="5897" max="6144" width="9.33203125" style="58"/>
    <col min="6145" max="6145" width="6.1640625" style="58" customWidth="1"/>
    <col min="6146" max="6148" width="9.33203125" style="58"/>
    <col min="6149" max="6149" width="35.83203125" style="58" customWidth="1"/>
    <col min="6150" max="6150" width="19" style="58" customWidth="1"/>
    <col min="6151" max="6151" width="13.6640625" style="58" customWidth="1"/>
    <col min="6152" max="6152" width="7.83203125" style="58" customWidth="1"/>
    <col min="6153" max="6400" width="9.33203125" style="58"/>
    <col min="6401" max="6401" width="6.1640625" style="58" customWidth="1"/>
    <col min="6402" max="6404" width="9.33203125" style="58"/>
    <col min="6405" max="6405" width="35.83203125" style="58" customWidth="1"/>
    <col min="6406" max="6406" width="19" style="58" customWidth="1"/>
    <col min="6407" max="6407" width="13.6640625" style="58" customWidth="1"/>
    <col min="6408" max="6408" width="7.83203125" style="58" customWidth="1"/>
    <col min="6409" max="6656" width="9.33203125" style="58"/>
    <col min="6657" max="6657" width="6.1640625" style="58" customWidth="1"/>
    <col min="6658" max="6660" width="9.33203125" style="58"/>
    <col min="6661" max="6661" width="35.83203125" style="58" customWidth="1"/>
    <col min="6662" max="6662" width="19" style="58" customWidth="1"/>
    <col min="6663" max="6663" width="13.6640625" style="58" customWidth="1"/>
    <col min="6664" max="6664" width="7.83203125" style="58" customWidth="1"/>
    <col min="6665" max="6912" width="9.33203125" style="58"/>
    <col min="6913" max="6913" width="6.1640625" style="58" customWidth="1"/>
    <col min="6914" max="6916" width="9.33203125" style="58"/>
    <col min="6917" max="6917" width="35.83203125" style="58" customWidth="1"/>
    <col min="6918" max="6918" width="19" style="58" customWidth="1"/>
    <col min="6919" max="6919" width="13.6640625" style="58" customWidth="1"/>
    <col min="6920" max="6920" width="7.83203125" style="58" customWidth="1"/>
    <col min="6921" max="7168" width="9.33203125" style="58"/>
    <col min="7169" max="7169" width="6.1640625" style="58" customWidth="1"/>
    <col min="7170" max="7172" width="9.33203125" style="58"/>
    <col min="7173" max="7173" width="35.83203125" style="58" customWidth="1"/>
    <col min="7174" max="7174" width="19" style="58" customWidth="1"/>
    <col min="7175" max="7175" width="13.6640625" style="58" customWidth="1"/>
    <col min="7176" max="7176" width="7.83203125" style="58" customWidth="1"/>
    <col min="7177" max="7424" width="9.33203125" style="58"/>
    <col min="7425" max="7425" width="6.1640625" style="58" customWidth="1"/>
    <col min="7426" max="7428" width="9.33203125" style="58"/>
    <col min="7429" max="7429" width="35.83203125" style="58" customWidth="1"/>
    <col min="7430" max="7430" width="19" style="58" customWidth="1"/>
    <col min="7431" max="7431" width="13.6640625" style="58" customWidth="1"/>
    <col min="7432" max="7432" width="7.83203125" style="58" customWidth="1"/>
    <col min="7433" max="7680" width="9.33203125" style="58"/>
    <col min="7681" max="7681" width="6.1640625" style="58" customWidth="1"/>
    <col min="7682" max="7684" width="9.33203125" style="58"/>
    <col min="7685" max="7685" width="35.83203125" style="58" customWidth="1"/>
    <col min="7686" max="7686" width="19" style="58" customWidth="1"/>
    <col min="7687" max="7687" width="13.6640625" style="58" customWidth="1"/>
    <col min="7688" max="7688" width="7.83203125" style="58" customWidth="1"/>
    <col min="7689" max="7936" width="9.33203125" style="58"/>
    <col min="7937" max="7937" width="6.1640625" style="58" customWidth="1"/>
    <col min="7938" max="7940" width="9.33203125" style="58"/>
    <col min="7941" max="7941" width="35.83203125" style="58" customWidth="1"/>
    <col min="7942" max="7942" width="19" style="58" customWidth="1"/>
    <col min="7943" max="7943" width="13.6640625" style="58" customWidth="1"/>
    <col min="7944" max="7944" width="7.83203125" style="58" customWidth="1"/>
    <col min="7945" max="8192" width="9.33203125" style="58"/>
    <col min="8193" max="8193" width="6.1640625" style="58" customWidth="1"/>
    <col min="8194" max="8196" width="9.33203125" style="58"/>
    <col min="8197" max="8197" width="35.83203125" style="58" customWidth="1"/>
    <col min="8198" max="8198" width="19" style="58" customWidth="1"/>
    <col min="8199" max="8199" width="13.6640625" style="58" customWidth="1"/>
    <col min="8200" max="8200" width="7.83203125" style="58" customWidth="1"/>
    <col min="8201" max="8448" width="9.33203125" style="58"/>
    <col min="8449" max="8449" width="6.1640625" style="58" customWidth="1"/>
    <col min="8450" max="8452" width="9.33203125" style="58"/>
    <col min="8453" max="8453" width="35.83203125" style="58" customWidth="1"/>
    <col min="8454" max="8454" width="19" style="58" customWidth="1"/>
    <col min="8455" max="8455" width="13.6640625" style="58" customWidth="1"/>
    <col min="8456" max="8456" width="7.83203125" style="58" customWidth="1"/>
    <col min="8457" max="8704" width="9.33203125" style="58"/>
    <col min="8705" max="8705" width="6.1640625" style="58" customWidth="1"/>
    <col min="8706" max="8708" width="9.33203125" style="58"/>
    <col min="8709" max="8709" width="35.83203125" style="58" customWidth="1"/>
    <col min="8710" max="8710" width="19" style="58" customWidth="1"/>
    <col min="8711" max="8711" width="13.6640625" style="58" customWidth="1"/>
    <col min="8712" max="8712" width="7.83203125" style="58" customWidth="1"/>
    <col min="8713" max="8960" width="9.33203125" style="58"/>
    <col min="8961" max="8961" width="6.1640625" style="58" customWidth="1"/>
    <col min="8962" max="8964" width="9.33203125" style="58"/>
    <col min="8965" max="8965" width="35.83203125" style="58" customWidth="1"/>
    <col min="8966" max="8966" width="19" style="58" customWidth="1"/>
    <col min="8967" max="8967" width="13.6640625" style="58" customWidth="1"/>
    <col min="8968" max="8968" width="7.83203125" style="58" customWidth="1"/>
    <col min="8969" max="9216" width="9.33203125" style="58"/>
    <col min="9217" max="9217" width="6.1640625" style="58" customWidth="1"/>
    <col min="9218" max="9220" width="9.33203125" style="58"/>
    <col min="9221" max="9221" width="35.83203125" style="58" customWidth="1"/>
    <col min="9222" max="9222" width="19" style="58" customWidth="1"/>
    <col min="9223" max="9223" width="13.6640625" style="58" customWidth="1"/>
    <col min="9224" max="9224" width="7.83203125" style="58" customWidth="1"/>
    <col min="9225" max="9472" width="9.33203125" style="58"/>
    <col min="9473" max="9473" width="6.1640625" style="58" customWidth="1"/>
    <col min="9474" max="9476" width="9.33203125" style="58"/>
    <col min="9477" max="9477" width="35.83203125" style="58" customWidth="1"/>
    <col min="9478" max="9478" width="19" style="58" customWidth="1"/>
    <col min="9479" max="9479" width="13.6640625" style="58" customWidth="1"/>
    <col min="9480" max="9480" width="7.83203125" style="58" customWidth="1"/>
    <col min="9481" max="9728" width="9.33203125" style="58"/>
    <col min="9729" max="9729" width="6.1640625" style="58" customWidth="1"/>
    <col min="9730" max="9732" width="9.33203125" style="58"/>
    <col min="9733" max="9733" width="35.83203125" style="58" customWidth="1"/>
    <col min="9734" max="9734" width="19" style="58" customWidth="1"/>
    <col min="9735" max="9735" width="13.6640625" style="58" customWidth="1"/>
    <col min="9736" max="9736" width="7.83203125" style="58" customWidth="1"/>
    <col min="9737" max="9984" width="9.33203125" style="58"/>
    <col min="9985" max="9985" width="6.1640625" style="58" customWidth="1"/>
    <col min="9986" max="9988" width="9.33203125" style="58"/>
    <col min="9989" max="9989" width="35.83203125" style="58" customWidth="1"/>
    <col min="9990" max="9990" width="19" style="58" customWidth="1"/>
    <col min="9991" max="9991" width="13.6640625" style="58" customWidth="1"/>
    <col min="9992" max="9992" width="7.83203125" style="58" customWidth="1"/>
    <col min="9993" max="10240" width="9.33203125" style="58"/>
    <col min="10241" max="10241" width="6.1640625" style="58" customWidth="1"/>
    <col min="10242" max="10244" width="9.33203125" style="58"/>
    <col min="10245" max="10245" width="35.83203125" style="58" customWidth="1"/>
    <col min="10246" max="10246" width="19" style="58" customWidth="1"/>
    <col min="10247" max="10247" width="13.6640625" style="58" customWidth="1"/>
    <col min="10248" max="10248" width="7.83203125" style="58" customWidth="1"/>
    <col min="10249" max="10496" width="9.33203125" style="58"/>
    <col min="10497" max="10497" width="6.1640625" style="58" customWidth="1"/>
    <col min="10498" max="10500" width="9.33203125" style="58"/>
    <col min="10501" max="10501" width="35.83203125" style="58" customWidth="1"/>
    <col min="10502" max="10502" width="19" style="58" customWidth="1"/>
    <col min="10503" max="10503" width="13.6640625" style="58" customWidth="1"/>
    <col min="10504" max="10504" width="7.83203125" style="58" customWidth="1"/>
    <col min="10505" max="10752" width="9.33203125" style="58"/>
    <col min="10753" max="10753" width="6.1640625" style="58" customWidth="1"/>
    <col min="10754" max="10756" width="9.33203125" style="58"/>
    <col min="10757" max="10757" width="35.83203125" style="58" customWidth="1"/>
    <col min="10758" max="10758" width="19" style="58" customWidth="1"/>
    <col min="10759" max="10759" width="13.6640625" style="58" customWidth="1"/>
    <col min="10760" max="10760" width="7.83203125" style="58" customWidth="1"/>
    <col min="10761" max="11008" width="9.33203125" style="58"/>
    <col min="11009" max="11009" width="6.1640625" style="58" customWidth="1"/>
    <col min="11010" max="11012" width="9.33203125" style="58"/>
    <col min="11013" max="11013" width="35.83203125" style="58" customWidth="1"/>
    <col min="11014" max="11014" width="19" style="58" customWidth="1"/>
    <col min="11015" max="11015" width="13.6640625" style="58" customWidth="1"/>
    <col min="11016" max="11016" width="7.83203125" style="58" customWidth="1"/>
    <col min="11017" max="11264" width="9.33203125" style="58"/>
    <col min="11265" max="11265" width="6.1640625" style="58" customWidth="1"/>
    <col min="11266" max="11268" width="9.33203125" style="58"/>
    <col min="11269" max="11269" width="35.83203125" style="58" customWidth="1"/>
    <col min="11270" max="11270" width="19" style="58" customWidth="1"/>
    <col min="11271" max="11271" width="13.6640625" style="58" customWidth="1"/>
    <col min="11272" max="11272" width="7.83203125" style="58" customWidth="1"/>
    <col min="11273" max="11520" width="9.33203125" style="58"/>
    <col min="11521" max="11521" width="6.1640625" style="58" customWidth="1"/>
    <col min="11522" max="11524" width="9.33203125" style="58"/>
    <col min="11525" max="11525" width="35.83203125" style="58" customWidth="1"/>
    <col min="11526" max="11526" width="19" style="58" customWidth="1"/>
    <col min="11527" max="11527" width="13.6640625" style="58" customWidth="1"/>
    <col min="11528" max="11528" width="7.83203125" style="58" customWidth="1"/>
    <col min="11529" max="11776" width="9.33203125" style="58"/>
    <col min="11777" max="11777" width="6.1640625" style="58" customWidth="1"/>
    <col min="11778" max="11780" width="9.33203125" style="58"/>
    <col min="11781" max="11781" width="35.83203125" style="58" customWidth="1"/>
    <col min="11782" max="11782" width="19" style="58" customWidth="1"/>
    <col min="11783" max="11783" width="13.6640625" style="58" customWidth="1"/>
    <col min="11784" max="11784" width="7.83203125" style="58" customWidth="1"/>
    <col min="11785" max="12032" width="9.33203125" style="58"/>
    <col min="12033" max="12033" width="6.1640625" style="58" customWidth="1"/>
    <col min="12034" max="12036" width="9.33203125" style="58"/>
    <col min="12037" max="12037" width="35.83203125" style="58" customWidth="1"/>
    <col min="12038" max="12038" width="19" style="58" customWidth="1"/>
    <col min="12039" max="12039" width="13.6640625" style="58" customWidth="1"/>
    <col min="12040" max="12040" width="7.83203125" style="58" customWidth="1"/>
    <col min="12041" max="12288" width="9.33203125" style="58"/>
    <col min="12289" max="12289" width="6.1640625" style="58" customWidth="1"/>
    <col min="12290" max="12292" width="9.33203125" style="58"/>
    <col min="12293" max="12293" width="35.83203125" style="58" customWidth="1"/>
    <col min="12294" max="12294" width="19" style="58" customWidth="1"/>
    <col min="12295" max="12295" width="13.6640625" style="58" customWidth="1"/>
    <col min="12296" max="12296" width="7.83203125" style="58" customWidth="1"/>
    <col min="12297" max="12544" width="9.33203125" style="58"/>
    <col min="12545" max="12545" width="6.1640625" style="58" customWidth="1"/>
    <col min="12546" max="12548" width="9.33203125" style="58"/>
    <col min="12549" max="12549" width="35.83203125" style="58" customWidth="1"/>
    <col min="12550" max="12550" width="19" style="58" customWidth="1"/>
    <col min="12551" max="12551" width="13.6640625" style="58" customWidth="1"/>
    <col min="12552" max="12552" width="7.83203125" style="58" customWidth="1"/>
    <col min="12553" max="12800" width="9.33203125" style="58"/>
    <col min="12801" max="12801" width="6.1640625" style="58" customWidth="1"/>
    <col min="12802" max="12804" width="9.33203125" style="58"/>
    <col min="12805" max="12805" width="35.83203125" style="58" customWidth="1"/>
    <col min="12806" max="12806" width="19" style="58" customWidth="1"/>
    <col min="12807" max="12807" width="13.6640625" style="58" customWidth="1"/>
    <col min="12808" max="12808" width="7.83203125" style="58" customWidth="1"/>
    <col min="12809" max="13056" width="9.33203125" style="58"/>
    <col min="13057" max="13057" width="6.1640625" style="58" customWidth="1"/>
    <col min="13058" max="13060" width="9.33203125" style="58"/>
    <col min="13061" max="13061" width="35.83203125" style="58" customWidth="1"/>
    <col min="13062" max="13062" width="19" style="58" customWidth="1"/>
    <col min="13063" max="13063" width="13.6640625" style="58" customWidth="1"/>
    <col min="13064" max="13064" width="7.83203125" style="58" customWidth="1"/>
    <col min="13065" max="13312" width="9.33203125" style="58"/>
    <col min="13313" max="13313" width="6.1640625" style="58" customWidth="1"/>
    <col min="13314" max="13316" width="9.33203125" style="58"/>
    <col min="13317" max="13317" width="35.83203125" style="58" customWidth="1"/>
    <col min="13318" max="13318" width="19" style="58" customWidth="1"/>
    <col min="13319" max="13319" width="13.6640625" style="58" customWidth="1"/>
    <col min="13320" max="13320" width="7.83203125" style="58" customWidth="1"/>
    <col min="13321" max="13568" width="9.33203125" style="58"/>
    <col min="13569" max="13569" width="6.1640625" style="58" customWidth="1"/>
    <col min="13570" max="13572" width="9.33203125" style="58"/>
    <col min="13573" max="13573" width="35.83203125" style="58" customWidth="1"/>
    <col min="13574" max="13574" width="19" style="58" customWidth="1"/>
    <col min="13575" max="13575" width="13.6640625" style="58" customWidth="1"/>
    <col min="13576" max="13576" width="7.83203125" style="58" customWidth="1"/>
    <col min="13577" max="13824" width="9.33203125" style="58"/>
    <col min="13825" max="13825" width="6.1640625" style="58" customWidth="1"/>
    <col min="13826" max="13828" width="9.33203125" style="58"/>
    <col min="13829" max="13829" width="35.83203125" style="58" customWidth="1"/>
    <col min="13830" max="13830" width="19" style="58" customWidth="1"/>
    <col min="13831" max="13831" width="13.6640625" style="58" customWidth="1"/>
    <col min="13832" max="13832" width="7.83203125" style="58" customWidth="1"/>
    <col min="13833" max="14080" width="9.33203125" style="58"/>
    <col min="14081" max="14081" width="6.1640625" style="58" customWidth="1"/>
    <col min="14082" max="14084" width="9.33203125" style="58"/>
    <col min="14085" max="14085" width="35.83203125" style="58" customWidth="1"/>
    <col min="14086" max="14086" width="19" style="58" customWidth="1"/>
    <col min="14087" max="14087" width="13.6640625" style="58" customWidth="1"/>
    <col min="14088" max="14088" width="7.83203125" style="58" customWidth="1"/>
    <col min="14089" max="14336" width="9.33203125" style="58"/>
    <col min="14337" max="14337" width="6.1640625" style="58" customWidth="1"/>
    <col min="14338" max="14340" width="9.33203125" style="58"/>
    <col min="14341" max="14341" width="35.83203125" style="58" customWidth="1"/>
    <col min="14342" max="14342" width="19" style="58" customWidth="1"/>
    <col min="14343" max="14343" width="13.6640625" style="58" customWidth="1"/>
    <col min="14344" max="14344" width="7.83203125" style="58" customWidth="1"/>
    <col min="14345" max="14592" width="9.33203125" style="58"/>
    <col min="14593" max="14593" width="6.1640625" style="58" customWidth="1"/>
    <col min="14594" max="14596" width="9.33203125" style="58"/>
    <col min="14597" max="14597" width="35.83203125" style="58" customWidth="1"/>
    <col min="14598" max="14598" width="19" style="58" customWidth="1"/>
    <col min="14599" max="14599" width="13.6640625" style="58" customWidth="1"/>
    <col min="14600" max="14600" width="7.83203125" style="58" customWidth="1"/>
    <col min="14601" max="14848" width="9.33203125" style="58"/>
    <col min="14849" max="14849" width="6.1640625" style="58" customWidth="1"/>
    <col min="14850" max="14852" width="9.33203125" style="58"/>
    <col min="14853" max="14853" width="35.83203125" style="58" customWidth="1"/>
    <col min="14854" max="14854" width="19" style="58" customWidth="1"/>
    <col min="14855" max="14855" width="13.6640625" style="58" customWidth="1"/>
    <col min="14856" max="14856" width="7.83203125" style="58" customWidth="1"/>
    <col min="14857" max="15104" width="9.33203125" style="58"/>
    <col min="15105" max="15105" width="6.1640625" style="58" customWidth="1"/>
    <col min="15106" max="15108" width="9.33203125" style="58"/>
    <col min="15109" max="15109" width="35.83203125" style="58" customWidth="1"/>
    <col min="15110" max="15110" width="19" style="58" customWidth="1"/>
    <col min="15111" max="15111" width="13.6640625" style="58" customWidth="1"/>
    <col min="15112" max="15112" width="7.83203125" style="58" customWidth="1"/>
    <col min="15113" max="15360" width="9.33203125" style="58"/>
    <col min="15361" max="15361" width="6.1640625" style="58" customWidth="1"/>
    <col min="15362" max="15364" width="9.33203125" style="58"/>
    <col min="15365" max="15365" width="35.83203125" style="58" customWidth="1"/>
    <col min="15366" max="15366" width="19" style="58" customWidth="1"/>
    <col min="15367" max="15367" width="13.6640625" style="58" customWidth="1"/>
    <col min="15368" max="15368" width="7.83203125" style="58" customWidth="1"/>
    <col min="15369" max="15616" width="9.33203125" style="58"/>
    <col min="15617" max="15617" width="6.1640625" style="58" customWidth="1"/>
    <col min="15618" max="15620" width="9.33203125" style="58"/>
    <col min="15621" max="15621" width="35.83203125" style="58" customWidth="1"/>
    <col min="15622" max="15622" width="19" style="58" customWidth="1"/>
    <col min="15623" max="15623" width="13.6640625" style="58" customWidth="1"/>
    <col min="15624" max="15624" width="7.83203125" style="58" customWidth="1"/>
    <col min="15625" max="15872" width="9.33203125" style="58"/>
    <col min="15873" max="15873" width="6.1640625" style="58" customWidth="1"/>
    <col min="15874" max="15876" width="9.33203125" style="58"/>
    <col min="15877" max="15877" width="35.83203125" style="58" customWidth="1"/>
    <col min="15878" max="15878" width="19" style="58" customWidth="1"/>
    <col min="15879" max="15879" width="13.6640625" style="58" customWidth="1"/>
    <col min="15880" max="15880" width="7.83203125" style="58" customWidth="1"/>
    <col min="15881" max="16128" width="9.33203125" style="58"/>
    <col min="16129" max="16129" width="6.1640625" style="58" customWidth="1"/>
    <col min="16130" max="16132" width="9.33203125" style="58"/>
    <col min="16133" max="16133" width="35.83203125" style="58" customWidth="1"/>
    <col min="16134" max="16134" width="19" style="58" customWidth="1"/>
    <col min="16135" max="16135" width="13.6640625" style="58" customWidth="1"/>
    <col min="16136" max="16136" width="7.83203125" style="58" customWidth="1"/>
    <col min="16137" max="16384" width="9.33203125" style="58"/>
  </cols>
  <sheetData>
    <row r="1" spans="1:10" ht="21" customHeight="1" x14ac:dyDescent="0.25">
      <c r="B1" s="27"/>
      <c r="C1" s="27"/>
      <c r="D1" s="27"/>
      <c r="E1" s="27"/>
      <c r="F1" s="150" t="s">
        <v>228</v>
      </c>
      <c r="G1" s="150"/>
      <c r="H1" s="150"/>
      <c r="I1" s="150"/>
      <c r="J1" s="150"/>
    </row>
    <row r="2" spans="1:10" ht="22.5" customHeight="1" x14ac:dyDescent="0.25">
      <c r="B2" s="27"/>
      <c r="C2" s="27"/>
      <c r="D2" s="27"/>
      <c r="E2" s="27"/>
      <c r="F2" s="150"/>
      <c r="G2" s="150"/>
      <c r="H2" s="150"/>
      <c r="I2" s="150"/>
      <c r="J2" s="150"/>
    </row>
    <row r="3" spans="1:10" ht="24.75" customHeight="1" x14ac:dyDescent="0.25">
      <c r="B3" s="27"/>
      <c r="C3" s="27"/>
      <c r="D3" s="27"/>
      <c r="E3" s="27"/>
      <c r="F3" s="150"/>
      <c r="G3" s="150"/>
      <c r="H3" s="150"/>
      <c r="I3" s="150"/>
      <c r="J3" s="150"/>
    </row>
    <row r="4" spans="1:10" ht="27.75" customHeight="1" x14ac:dyDescent="0.25">
      <c r="B4" s="27"/>
      <c r="C4" s="27"/>
      <c r="D4" s="27"/>
      <c r="E4" s="27"/>
      <c r="F4" s="150"/>
      <c r="G4" s="150"/>
      <c r="H4" s="150"/>
      <c r="I4" s="150"/>
      <c r="J4" s="150"/>
    </row>
    <row r="5" spans="1:10" ht="56.25" customHeight="1" x14ac:dyDescent="0.25">
      <c r="B5" s="29"/>
      <c r="C5" s="29"/>
      <c r="D5" s="29"/>
      <c r="E5" s="29"/>
      <c r="F5" s="150"/>
      <c r="G5" s="150"/>
      <c r="H5" s="150"/>
      <c r="I5" s="150"/>
      <c r="J5" s="150"/>
    </row>
    <row r="6" spans="1:10" ht="11.25" customHeight="1" x14ac:dyDescent="0.25">
      <c r="B6" s="29"/>
      <c r="C6" s="29"/>
      <c r="D6" s="29"/>
      <c r="E6" s="29"/>
      <c r="F6" s="59"/>
      <c r="G6" s="59"/>
      <c r="H6" s="59"/>
      <c r="I6" s="59"/>
      <c r="J6" s="59"/>
    </row>
    <row r="8" spans="1:10" ht="86.25" customHeight="1" x14ac:dyDescent="0.2">
      <c r="A8" s="155" t="s">
        <v>229</v>
      </c>
      <c r="B8" s="155"/>
      <c r="C8" s="155"/>
      <c r="D8" s="155"/>
      <c r="E8" s="155"/>
      <c r="F8" s="155"/>
      <c r="G8" s="155"/>
      <c r="H8" s="155"/>
      <c r="I8" s="155"/>
      <c r="J8" s="155"/>
    </row>
    <row r="10" spans="1:10" ht="19.5" customHeight="1" x14ac:dyDescent="0.2">
      <c r="A10" s="165" t="s">
        <v>26</v>
      </c>
      <c r="B10" s="166" t="s">
        <v>27</v>
      </c>
      <c r="C10" s="166"/>
      <c r="D10" s="166"/>
      <c r="E10" s="166"/>
      <c r="F10" s="167" t="s">
        <v>28</v>
      </c>
      <c r="G10" s="167"/>
      <c r="H10" s="167"/>
      <c r="I10" s="167"/>
      <c r="J10" s="167"/>
    </row>
    <row r="11" spans="1:10" ht="18.75" customHeight="1" x14ac:dyDescent="0.2">
      <c r="A11" s="165"/>
      <c r="B11" s="166"/>
      <c r="C11" s="166"/>
      <c r="D11" s="166"/>
      <c r="E11" s="166"/>
      <c r="F11" s="65" t="s">
        <v>205</v>
      </c>
      <c r="G11" s="167" t="s">
        <v>207</v>
      </c>
      <c r="H11" s="167"/>
      <c r="I11" s="167" t="s">
        <v>219</v>
      </c>
      <c r="J11" s="167"/>
    </row>
    <row r="12" spans="1:10" ht="16.5" x14ac:dyDescent="0.25">
      <c r="A12" s="60">
        <v>1</v>
      </c>
      <c r="B12" s="162" t="s">
        <v>166</v>
      </c>
      <c r="C12" s="163"/>
      <c r="D12" s="163"/>
      <c r="E12" s="164"/>
      <c r="F12" s="68">
        <f>F13</f>
        <v>0</v>
      </c>
      <c r="G12" s="158">
        <f>G13</f>
        <v>0</v>
      </c>
      <c r="H12" s="158"/>
      <c r="I12" s="158">
        <f>I13</f>
        <v>0</v>
      </c>
      <c r="J12" s="158"/>
    </row>
    <row r="13" spans="1:10" ht="16.5" x14ac:dyDescent="0.25">
      <c r="A13" s="61"/>
      <c r="B13" s="162" t="s">
        <v>202</v>
      </c>
      <c r="C13" s="163"/>
      <c r="D13" s="163"/>
      <c r="E13" s="164"/>
      <c r="F13" s="66">
        <v>0</v>
      </c>
      <c r="G13" s="158">
        <v>0</v>
      </c>
      <c r="H13" s="158"/>
      <c r="I13" s="158">
        <v>0</v>
      </c>
      <c r="J13" s="158"/>
    </row>
    <row r="14" spans="1:10" ht="16.5" x14ac:dyDescent="0.25">
      <c r="A14" s="61"/>
      <c r="B14" s="162" t="s">
        <v>203</v>
      </c>
      <c r="C14" s="163"/>
      <c r="D14" s="163"/>
      <c r="E14" s="164"/>
      <c r="F14" s="66">
        <v>0</v>
      </c>
      <c r="G14" s="158">
        <v>0</v>
      </c>
      <c r="H14" s="158"/>
      <c r="I14" s="158">
        <v>0</v>
      </c>
      <c r="J14" s="158"/>
    </row>
    <row r="15" spans="1:10" ht="16.5" x14ac:dyDescent="0.25">
      <c r="A15" s="62">
        <v>2</v>
      </c>
      <c r="B15" s="161" t="s">
        <v>204</v>
      </c>
      <c r="C15" s="161"/>
      <c r="D15" s="161"/>
      <c r="E15" s="161"/>
      <c r="F15" s="63">
        <f>F17</f>
        <v>-54</v>
      </c>
      <c r="G15" s="157">
        <f>G17</f>
        <v>-67.5</v>
      </c>
      <c r="H15" s="157"/>
      <c r="I15" s="157">
        <f>I17</f>
        <v>-81</v>
      </c>
      <c r="J15" s="157"/>
    </row>
    <row r="16" spans="1:10" ht="16.5" x14ac:dyDescent="0.25">
      <c r="A16" s="60"/>
      <c r="B16" s="156" t="s">
        <v>202</v>
      </c>
      <c r="C16" s="156"/>
      <c r="D16" s="156"/>
      <c r="E16" s="156"/>
      <c r="F16" s="66">
        <v>0</v>
      </c>
      <c r="G16" s="157">
        <v>0</v>
      </c>
      <c r="H16" s="157"/>
      <c r="I16" s="157">
        <v>0</v>
      </c>
      <c r="J16" s="157"/>
    </row>
    <row r="17" spans="1:10" ht="16.5" x14ac:dyDescent="0.25">
      <c r="A17" s="60"/>
      <c r="B17" s="156" t="s">
        <v>203</v>
      </c>
      <c r="C17" s="156"/>
      <c r="D17" s="156"/>
      <c r="E17" s="156"/>
      <c r="F17" s="66">
        <v>-54</v>
      </c>
      <c r="G17" s="157">
        <v>-67.5</v>
      </c>
      <c r="H17" s="157"/>
      <c r="I17" s="158">
        <v>-81</v>
      </c>
      <c r="J17" s="158"/>
    </row>
    <row r="18" spans="1:10" ht="16.5" x14ac:dyDescent="0.25">
      <c r="A18" s="62"/>
      <c r="B18" s="159" t="s">
        <v>19</v>
      </c>
      <c r="C18" s="159"/>
      <c r="D18" s="159"/>
      <c r="E18" s="159"/>
      <c r="F18" s="67">
        <v>0</v>
      </c>
      <c r="G18" s="160">
        <v>0</v>
      </c>
      <c r="H18" s="160"/>
      <c r="I18" s="160">
        <v>0</v>
      </c>
      <c r="J18" s="160"/>
    </row>
    <row r="19" spans="1:10" x14ac:dyDescent="0.2">
      <c r="F19" s="64"/>
    </row>
    <row r="20" spans="1:10" x14ac:dyDescent="0.2">
      <c r="F20" s="64"/>
    </row>
  </sheetData>
  <mergeCells count="28">
    <mergeCell ref="B12:E12"/>
    <mergeCell ref="G12:H12"/>
    <mergeCell ref="I12:J12"/>
    <mergeCell ref="A8:J8"/>
    <mergeCell ref="F1:J5"/>
    <mergeCell ref="A10:A11"/>
    <mergeCell ref="B10:E11"/>
    <mergeCell ref="F10:J10"/>
    <mergeCell ref="G11:H11"/>
    <mergeCell ref="I11:J11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</mergeCells>
  <conditionalFormatting sqref="B1:B6">
    <cfRule type="expression" dxfId="0" priority="1" stopIfTrue="1">
      <formula>$I1&lt;&gt;""</formula>
    </cfRule>
  </conditionalFormatting>
  <pageMargins left="0.6692913385826772" right="0.43307086614173229" top="0.47244094488188981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'Приложение 5'!Заголовки_для_печати</vt:lpstr>
      <vt:lpstr>'Приложение 1'!Область_печати</vt:lpstr>
      <vt:lpstr>'Приложение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2025-01-23T07:30:01Z</dcterms:modified>
</cp:coreProperties>
</file>